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C16" i="3"/>
  <c r="H7" i="2"/>
  <c r="F7"/>
  <c r="C68" i="1"/>
  <c r="C13"/>
  <c r="C6"/>
  <c r="C43"/>
  <c r="C46"/>
  <c r="C58"/>
  <c r="H68"/>
</calcChain>
</file>

<file path=xl/sharedStrings.xml><?xml version="1.0" encoding="utf-8"?>
<sst xmlns="http://schemas.openxmlformats.org/spreadsheetml/2006/main" count="221" uniqueCount="144">
  <si>
    <t>Статья расходов</t>
  </si>
  <si>
    <t>КОСГУ</t>
  </si>
  <si>
    <t>Сумма, руб.</t>
  </si>
  <si>
    <t>Наименование</t>
  </si>
  <si>
    <t>Единица измерения</t>
  </si>
  <si>
    <t>Количество единиц</t>
  </si>
  <si>
    <t>Цена за единицу, рублей</t>
  </si>
  <si>
    <t>Сумма, рублей</t>
  </si>
  <si>
    <t>Заработная плата</t>
  </si>
  <si>
    <t>Согласно штатному расписанию</t>
  </si>
  <si>
    <t>Начисления на выплаты по оплате труда</t>
  </si>
  <si>
    <t>Прочие выплаты</t>
  </si>
  <si>
    <t>Возмещение дополнительных расходов, связанных с проживанием вне места постоянного жительства (суточные) в период командировок</t>
  </si>
  <si>
    <t>сутки</t>
  </si>
  <si>
    <t>Транспортные услуги</t>
  </si>
  <si>
    <t>Авиаперелет руководителя Махачкала-Москва-Махачкала</t>
  </si>
  <si>
    <t>перелет</t>
  </si>
  <si>
    <t>Авиаперелет руководителя Махачкала-Санкт-Петербург-Махачкала</t>
  </si>
  <si>
    <t>Проезд работников в г.Пятигорск и обратно</t>
  </si>
  <si>
    <t>человек</t>
  </si>
  <si>
    <t>Проезд работников в г.Ростов-на-Дону и обратно</t>
  </si>
  <si>
    <t>Прочие услуги</t>
  </si>
  <si>
    <t>Проживание руководителя в г.Москва</t>
  </si>
  <si>
    <t>Проживание руководителя в г.Пятигорск</t>
  </si>
  <si>
    <t>Проживание работников в городах</t>
  </si>
  <si>
    <t>Услуги связи</t>
  </si>
  <si>
    <t>Связь интернет</t>
  </si>
  <si>
    <t>месяц</t>
  </si>
  <si>
    <t>Междугородняя телефонная связь</t>
  </si>
  <si>
    <t>Внутрирегиональная телефонная связь</t>
  </si>
  <si>
    <t>Абонентская оплата за телефонную связь (номера)</t>
  </si>
  <si>
    <t>Почтовые конверты и иные знаки почтовой оплаты</t>
  </si>
  <si>
    <t>штук</t>
  </si>
  <si>
    <t>Отправление телеграмм</t>
  </si>
  <si>
    <t>Коммунальные услуги</t>
  </si>
  <si>
    <t>Газ</t>
  </si>
  <si>
    <t>Электроэнергия</t>
  </si>
  <si>
    <t>Вывоз ТБО</t>
  </si>
  <si>
    <t>Водоснабжение, водоотведение</t>
  </si>
  <si>
    <t>Работы, услуги по содержанию имущества</t>
  </si>
  <si>
    <t>Заправка картриджей для принтеров</t>
  </si>
  <si>
    <t>Зарядка огнетушителей</t>
  </si>
  <si>
    <t>Ремонт кондиционеров</t>
  </si>
  <si>
    <t>Ремонт автомобиля</t>
  </si>
  <si>
    <t>ремонт</t>
  </si>
  <si>
    <t>Ремонт принтеров, мониторов, компьютеров и другой оргтехники</t>
  </si>
  <si>
    <t>Измерение сопротивления изоляции электропроводки</t>
  </si>
  <si>
    <t>экспертиза</t>
  </si>
  <si>
    <t>Установка пожарной системы</t>
  </si>
  <si>
    <t>Штук</t>
  </si>
  <si>
    <t>Прочие работы, услуги</t>
  </si>
  <si>
    <t>Оплата услуг уборщицы помещений, в т.ч. отчисления  фонды</t>
  </si>
  <si>
    <t>Правовая справочная система «Консультант-плюс»</t>
  </si>
  <si>
    <t>Обслуживание официального сайта</t>
  </si>
  <si>
    <t>Обслуживание программы «1С»</t>
  </si>
  <si>
    <t>Электронная отчетность</t>
  </si>
  <si>
    <t>Изготовление информационных стендов</t>
  </si>
  <si>
    <t>Изготовление дверных табличек</t>
  </si>
  <si>
    <t>Охранник помещений, в т.ч. отчисления фонды</t>
  </si>
  <si>
    <t>Изготовление адресных бумажных папок</t>
  </si>
  <si>
    <t>Подшивка бухгалтерской документации</t>
  </si>
  <si>
    <t>книга</t>
  </si>
  <si>
    <t>Подписка на периодические издания</t>
  </si>
  <si>
    <t>издание</t>
  </si>
  <si>
    <t>Изготовление бланочной продукции</t>
  </si>
  <si>
    <t>Повышение квалификации работников</t>
  </si>
  <si>
    <t>Прочие расходы</t>
  </si>
  <si>
    <t>Транспортный налог на 1 автомобиль</t>
  </si>
  <si>
    <t>год</t>
  </si>
  <si>
    <t>Плата за загрязнение окружающей среды</t>
  </si>
  <si>
    <t>квартал</t>
  </si>
  <si>
    <t>Госпошлины нотариусам</t>
  </si>
  <si>
    <t>Увеличение стоимости основных средств</t>
  </si>
  <si>
    <t>Служебный автомобиль для руководителя</t>
  </si>
  <si>
    <t>Принтер</t>
  </si>
  <si>
    <t>Монитор</t>
  </si>
  <si>
    <t>Системный блок</t>
  </si>
  <si>
    <t>Ноутбук</t>
  </si>
  <si>
    <t xml:space="preserve">Кресла </t>
  </si>
  <si>
    <t xml:space="preserve">Столы - офисные </t>
  </si>
  <si>
    <t xml:space="preserve">Шкаф для документов </t>
  </si>
  <si>
    <t xml:space="preserve">Шкаф металлический </t>
  </si>
  <si>
    <t>Видеопроектор</t>
  </si>
  <si>
    <t>Планшет для руководителя и заместителя руководителя для электронного документооборота</t>
  </si>
  <si>
    <t>Увеличение стоимости материальных запасов</t>
  </si>
  <si>
    <t>Канцелярские товары</t>
  </si>
  <si>
    <t>работник</t>
  </si>
  <si>
    <t>Бумага офисная</t>
  </si>
  <si>
    <t>пачка</t>
  </si>
  <si>
    <t>Оригинальные картриджи для принтеров</t>
  </si>
  <si>
    <t>Клавиатуры</t>
  </si>
  <si>
    <t>Мышь компьютерная</t>
  </si>
  <si>
    <t>Запасные части на автомобиль</t>
  </si>
  <si>
    <t>Моющиеся средства</t>
  </si>
  <si>
    <t>Хозтовары для уборки помещений (тряпки, салфетки, пакеты мусорные и т.д.)</t>
  </si>
  <si>
    <t xml:space="preserve">Лампочки </t>
  </si>
  <si>
    <t>ИТОГО:</t>
  </si>
  <si>
    <t xml:space="preserve">Обоснование расходов
Центрального аппарата Агентства по охране культурного наследия Республики Дагестан в проекте бюджета на 2019 год
</t>
  </si>
  <si>
    <t>Бензин АИ-95 (по 46 руб. литр, 3000 литров в месяц)</t>
  </si>
  <si>
    <t>Наименование государственных программ Республики Дагестан, проектов государственных программ</t>
  </si>
  <si>
    <t>Ответственные исполнители (министерства, ведомства РД)</t>
  </si>
  <si>
    <t>2018 год</t>
  </si>
  <si>
    <t>2019 год</t>
  </si>
  <si>
    <t>2020 год</t>
  </si>
  <si>
    <t>2021 год</t>
  </si>
  <si>
    <t>Ожидаемые объемы финансирования из республиканского бюджета РД с учетом прилагаемых изменений</t>
  </si>
  <si>
    <t>Утверждено в бюджете РД</t>
  </si>
  <si>
    <t>Предложения по финансированию (в соответствии с государственной программой)</t>
  </si>
  <si>
    <t>Государственная программа Республики Дагестан: «Государственная охрана, сохранение, использование, популяризация объектов культурного наследия Республики Дагестан на 2018-2020 годы»</t>
  </si>
  <si>
    <t>Агентство по охране объектов культурного наследия Республики Дагестан</t>
  </si>
  <si>
    <t>-------</t>
  </si>
  <si>
    <t>Разработка проектов зон охраны объектов культурного наследия (далее - ОКН)</t>
  </si>
  <si>
    <t xml:space="preserve">Организация проведения историко-культурной экспертизы ОКН, за исключением историко-культурной экспертизы по изменению историко- культурной категории ОКН </t>
  </si>
  <si>
    <t>Проведение ремонтно-реставрационных работ на ОКН</t>
  </si>
  <si>
    <t xml:space="preserve">Разработка научной проектно-сметной документации ремонтно-реставрационных работ на ОКН </t>
  </si>
  <si>
    <t>--------</t>
  </si>
  <si>
    <t>Издание полиграфической продукции, содержащей иллюстрированный и текстовый материалы об ОКН</t>
  </si>
  <si>
    <t>Издание археологической карты Республики Дагестан</t>
  </si>
  <si>
    <t>Проведение республиканской конференции на тему: «Государственная охрана, сохранение и использование объектов культурного наследия Республики Дагестан»</t>
  </si>
  <si>
    <t>Организация и проведение научного форума «Крупновские чтения»</t>
  </si>
  <si>
    <t>------</t>
  </si>
  <si>
    <t>Создание и поддержка интерактивной карты ОКН Республики Дагестан</t>
  </si>
  <si>
    <t>Создание цикла материалов, посвященных историко-культурному наследию Республики Дагестан</t>
  </si>
  <si>
    <t>Грантовая поддержка проектов в сфере сохранения, изучения объектов культурного наследия</t>
  </si>
  <si>
    <t>Установление границ территорий ОКН регионального значения и внесение сведений о границах территорий в государственный кадастр недвижимости</t>
  </si>
  <si>
    <t>Изготовление и установление на ОКН информационных надписей и обозначений</t>
  </si>
  <si>
    <t>Проведение круглых столов по вопросам соблюдения законодательства об ОКН и реализации полномочий органами местного самоуправления муниципальных образований Республики Дагестан, относящихся к сфере охраны ОКН</t>
  </si>
  <si>
    <t>Изменение категории историко-культурного значения ОКН, не отвечающих критериям отнесения объекта к ОКН регионального значения, на категорию историко-культурного значения ОКН местного (муниципального) значения</t>
  </si>
  <si>
    <t xml:space="preserve">Обеспечение деятельности ГБУ «Республиканский центр охраны памятников истории, культуры и архитектуры» </t>
  </si>
  <si>
    <t>Расходные обязательств РД на текущий и очередной финансовый год и плановый период 2019-2020 годов, обусловленных государственными программами Республики Дагестан и проектам государственных программ Республики Дагестан</t>
  </si>
  <si>
    <t>Расходы на содержание центрального аппарата Агентства по охране культурного наследия Республики Дагестан</t>
  </si>
  <si>
    <t>В том числе по Государственной программе Республики Дагестан: «Государственная охрана, сохранение, использование, популяризация объектов культурного наследия Республики Дагестан на 2018-2020 годы» :</t>
  </si>
  <si>
    <t>Руководитель</t>
  </si>
  <si>
    <t>З.Кахриманов</t>
  </si>
  <si>
    <t>Наименование мероприятия</t>
  </si>
  <si>
    <t>Сумма, тыс.руб.</t>
  </si>
  <si>
    <t>Организация проведения историко-культурной экспертизы ОКН, за исключением историко-культурной экспертизы по изменению историко- культурной категории ОКН</t>
  </si>
  <si>
    <t>Разработка научной проектно-сметной документации ремонтно-реставрационных работ на ОКН</t>
  </si>
  <si>
    <t>Проведение круглых столов по вопросам соблюдения законодательства об ОКН и реализации полномочий органами местного самоуправления, относящимся к сфере охраны объектов культурного наследия</t>
  </si>
  <si>
    <t>Установление границ территорий ОКН</t>
  </si>
  <si>
    <t>Обеспечение деятельности ГБУ «Республиканский центр охраны памятников истории, культуры и архитектуры»</t>
  </si>
  <si>
    <t>Всего</t>
  </si>
  <si>
    <t>№</t>
  </si>
  <si>
    <t xml:space="preserve">
Перечень мероприятий по Государственной программе Республики Дагестан «Государственная охрана, сохранение, использование, популяризация объектов культурного наследия Республики Дагестан на 2018-2020 годы»  Агентства по охране культурного наследия 
Республики Дагестан на 2019 г.
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</si>
</sst>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0" fillId="0" borderId="0" xfId="0" applyNumberFormat="1"/>
    <xf numFmtId="164" fontId="8" fillId="0" borderId="4" xfId="0" applyNumberFormat="1" applyFont="1" applyBorder="1" applyAlignment="1">
      <alignment horizontal="right" vertical="center" wrapText="1"/>
    </xf>
    <xf numFmtId="164" fontId="8" fillId="0" borderId="4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7" xfId="0" applyBorder="1" applyAlignment="1"/>
    <xf numFmtId="0" fontId="10" fillId="0" borderId="7" xfId="0" applyFont="1" applyBorder="1" applyAlignment="1"/>
    <xf numFmtId="0" fontId="5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righ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justify" vertical="center" wrapText="1"/>
    </xf>
    <xf numFmtId="0" fontId="13" fillId="2" borderId="4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right" vertical="center" wrapText="1"/>
    </xf>
    <xf numFmtId="164" fontId="5" fillId="0" borderId="8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8" fillId="0" borderId="5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right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opLeftCell="A37" zoomScale="90" zoomScaleNormal="90" workbookViewId="0">
      <selection activeCell="J65" sqref="J65"/>
    </sheetView>
  </sheetViews>
  <sheetFormatPr defaultRowHeight="15"/>
  <cols>
    <col min="1" max="1" width="16.7109375" customWidth="1"/>
    <col min="3" max="3" width="20.140625" customWidth="1"/>
    <col min="4" max="4" width="29.7109375" customWidth="1"/>
    <col min="5" max="5" width="18.140625" customWidth="1"/>
    <col min="6" max="6" width="14.28515625" customWidth="1"/>
    <col min="7" max="7" width="12.5703125" customWidth="1"/>
    <col min="8" max="8" width="16.140625" customWidth="1"/>
    <col min="9" max="9" width="31.140625" customWidth="1"/>
    <col min="10" max="10" width="25.140625" customWidth="1"/>
  </cols>
  <sheetData>
    <row r="1" spans="1:9" ht="60" customHeight="1" thickBot="1">
      <c r="A1" s="48" t="s">
        <v>97</v>
      </c>
      <c r="B1" s="49"/>
      <c r="C1" s="49"/>
      <c r="D1" s="49"/>
      <c r="E1" s="49"/>
      <c r="F1" s="49"/>
      <c r="G1" s="49"/>
      <c r="H1" s="49"/>
    </row>
    <row r="2" spans="1:9" ht="48" thickBot="1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4"/>
    </row>
    <row r="3" spans="1:9" ht="41.25" customHeight="1" thickBot="1">
      <c r="A3" s="5" t="s">
        <v>8</v>
      </c>
      <c r="B3" s="6">
        <v>211</v>
      </c>
      <c r="C3" s="12">
        <v>4637254</v>
      </c>
      <c r="D3" s="52" t="s">
        <v>9</v>
      </c>
      <c r="E3" s="53"/>
      <c r="F3" s="53"/>
      <c r="G3" s="54"/>
      <c r="H3" s="12">
        <v>4637254</v>
      </c>
      <c r="I3" s="4"/>
    </row>
    <row r="4" spans="1:9" ht="78" customHeight="1" thickBot="1">
      <c r="A4" s="5" t="s">
        <v>10</v>
      </c>
      <c r="B4" s="6">
        <v>213</v>
      </c>
      <c r="C4" s="12">
        <v>1399735</v>
      </c>
      <c r="D4" s="52" t="s">
        <v>9</v>
      </c>
      <c r="E4" s="53"/>
      <c r="F4" s="53"/>
      <c r="G4" s="54"/>
      <c r="H4" s="12">
        <v>1399735</v>
      </c>
      <c r="I4" s="4"/>
    </row>
    <row r="5" spans="1:9" ht="111" customHeight="1" thickBot="1">
      <c r="A5" s="5" t="s">
        <v>11</v>
      </c>
      <c r="B5" s="6">
        <v>212</v>
      </c>
      <c r="C5" s="12">
        <v>40000</v>
      </c>
      <c r="D5" s="8" t="s">
        <v>12</v>
      </c>
      <c r="E5" s="9" t="s">
        <v>13</v>
      </c>
      <c r="F5" s="9">
        <v>400</v>
      </c>
      <c r="G5" s="9">
        <v>100</v>
      </c>
      <c r="H5" s="7">
        <v>40000</v>
      </c>
      <c r="I5" s="4"/>
    </row>
    <row r="6" spans="1:9" ht="52.5" customHeight="1" thickBot="1">
      <c r="A6" s="39" t="s">
        <v>14</v>
      </c>
      <c r="B6" s="42">
        <v>222</v>
      </c>
      <c r="C6" s="45">
        <f>H6+H7+H8+H9</f>
        <v>300000</v>
      </c>
      <c r="D6" s="8" t="s">
        <v>15</v>
      </c>
      <c r="E6" s="9" t="s">
        <v>16</v>
      </c>
      <c r="F6" s="9">
        <v>15</v>
      </c>
      <c r="G6" s="9">
        <v>12000</v>
      </c>
      <c r="H6" s="7">
        <v>180000</v>
      </c>
      <c r="I6" s="4"/>
    </row>
    <row r="7" spans="1:9" ht="50.25" customHeight="1" thickBot="1">
      <c r="A7" s="40"/>
      <c r="B7" s="43"/>
      <c r="C7" s="46"/>
      <c r="D7" s="8" t="s">
        <v>17</v>
      </c>
      <c r="E7" s="9" t="s">
        <v>16</v>
      </c>
      <c r="F7" s="9">
        <v>2</v>
      </c>
      <c r="G7" s="9">
        <v>15000</v>
      </c>
      <c r="H7" s="7">
        <v>30000</v>
      </c>
      <c r="I7" s="4"/>
    </row>
    <row r="8" spans="1:9" ht="41.25" customHeight="1" thickBot="1">
      <c r="A8" s="40"/>
      <c r="B8" s="43"/>
      <c r="C8" s="46"/>
      <c r="D8" s="8" t="s">
        <v>18</v>
      </c>
      <c r="E8" s="9" t="s">
        <v>19</v>
      </c>
      <c r="F8" s="9">
        <v>12</v>
      </c>
      <c r="G8" s="9">
        <v>2500</v>
      </c>
      <c r="H8" s="7">
        <v>30000</v>
      </c>
      <c r="I8" s="4"/>
    </row>
    <row r="9" spans="1:9" ht="40.5" customHeight="1" thickBot="1">
      <c r="A9" s="41"/>
      <c r="B9" s="44"/>
      <c r="C9" s="47"/>
      <c r="D9" s="8" t="s">
        <v>20</v>
      </c>
      <c r="E9" s="9" t="s">
        <v>19</v>
      </c>
      <c r="F9" s="9">
        <v>12</v>
      </c>
      <c r="G9" s="9">
        <v>5000</v>
      </c>
      <c r="H9" s="7">
        <v>60000</v>
      </c>
      <c r="I9" s="4"/>
    </row>
    <row r="10" spans="1:9" ht="54.75" customHeight="1" thickBot="1">
      <c r="A10" s="39" t="s">
        <v>21</v>
      </c>
      <c r="B10" s="42">
        <v>226</v>
      </c>
      <c r="C10" s="45">
        <v>80000</v>
      </c>
      <c r="D10" s="8" t="s">
        <v>22</v>
      </c>
      <c r="E10" s="9" t="s">
        <v>13</v>
      </c>
      <c r="F10" s="9">
        <v>15</v>
      </c>
      <c r="G10" s="9">
        <v>4000</v>
      </c>
      <c r="H10" s="7">
        <v>60000</v>
      </c>
      <c r="I10" s="4"/>
    </row>
    <row r="11" spans="1:9" ht="51.75" customHeight="1" thickBot="1">
      <c r="A11" s="40"/>
      <c r="B11" s="43"/>
      <c r="C11" s="46"/>
      <c r="D11" s="8" t="s">
        <v>23</v>
      </c>
      <c r="E11" s="9" t="s">
        <v>13</v>
      </c>
      <c r="F11" s="9">
        <v>4</v>
      </c>
      <c r="G11" s="9">
        <v>2500</v>
      </c>
      <c r="H11" s="7">
        <v>10000</v>
      </c>
      <c r="I11" s="4"/>
    </row>
    <row r="12" spans="1:9" ht="32.25" thickBot="1">
      <c r="A12" s="41"/>
      <c r="B12" s="44"/>
      <c r="C12" s="47"/>
      <c r="D12" s="8" t="s">
        <v>24</v>
      </c>
      <c r="E12" s="9" t="s">
        <v>13</v>
      </c>
      <c r="F12" s="9">
        <v>5</v>
      </c>
      <c r="G12" s="9">
        <v>2000</v>
      </c>
      <c r="H12" s="7">
        <v>10000</v>
      </c>
      <c r="I12" s="4"/>
    </row>
    <row r="13" spans="1:9" ht="31.5" customHeight="1" thickBot="1">
      <c r="A13" s="39" t="s">
        <v>25</v>
      </c>
      <c r="B13" s="42">
        <v>221</v>
      </c>
      <c r="C13" s="45">
        <f>H13+H14+H15+H16+H17+H18</f>
        <v>172000</v>
      </c>
      <c r="D13" s="8" t="s">
        <v>26</v>
      </c>
      <c r="E13" s="9" t="s">
        <v>27</v>
      </c>
      <c r="F13" s="9">
        <v>12</v>
      </c>
      <c r="G13" s="9">
        <v>3000</v>
      </c>
      <c r="H13" s="7">
        <v>36000</v>
      </c>
      <c r="I13" s="4"/>
    </row>
    <row r="14" spans="1:9" ht="44.25" customHeight="1" thickBot="1">
      <c r="A14" s="40"/>
      <c r="B14" s="43"/>
      <c r="C14" s="46"/>
      <c r="D14" s="8" t="s">
        <v>28</v>
      </c>
      <c r="E14" s="9" t="s">
        <v>27</v>
      </c>
      <c r="F14" s="9">
        <v>12</v>
      </c>
      <c r="G14" s="9">
        <v>5000</v>
      </c>
      <c r="H14" s="7">
        <v>60000</v>
      </c>
      <c r="I14" s="4"/>
    </row>
    <row r="15" spans="1:9" ht="51" customHeight="1" thickBot="1">
      <c r="A15" s="40"/>
      <c r="B15" s="43"/>
      <c r="C15" s="46"/>
      <c r="D15" s="8" t="s">
        <v>29</v>
      </c>
      <c r="E15" s="9" t="s">
        <v>27</v>
      </c>
      <c r="F15" s="9">
        <v>12</v>
      </c>
      <c r="G15" s="9">
        <v>2500</v>
      </c>
      <c r="H15" s="7">
        <v>30000</v>
      </c>
      <c r="I15" s="4"/>
    </row>
    <row r="16" spans="1:9" ht="39.75" customHeight="1" thickBot="1">
      <c r="A16" s="40"/>
      <c r="B16" s="43"/>
      <c r="C16" s="46"/>
      <c r="D16" s="8" t="s">
        <v>30</v>
      </c>
      <c r="E16" s="9" t="s">
        <v>27</v>
      </c>
      <c r="F16" s="9">
        <v>12</v>
      </c>
      <c r="G16" s="9">
        <v>500</v>
      </c>
      <c r="H16" s="7">
        <v>6000</v>
      </c>
      <c r="I16" s="4"/>
    </row>
    <row r="17" spans="1:9" ht="43.5" customHeight="1" thickBot="1">
      <c r="A17" s="40"/>
      <c r="B17" s="43"/>
      <c r="C17" s="46"/>
      <c r="D17" s="8" t="s">
        <v>31</v>
      </c>
      <c r="E17" s="9" t="s">
        <v>32</v>
      </c>
      <c r="F17" s="9">
        <v>1000</v>
      </c>
      <c r="G17" s="9">
        <v>20</v>
      </c>
      <c r="H17" s="7">
        <v>20000</v>
      </c>
      <c r="I17" s="4"/>
    </row>
    <row r="18" spans="1:9" ht="26.25" customHeight="1" thickBot="1">
      <c r="A18" s="41"/>
      <c r="B18" s="44"/>
      <c r="C18" s="47"/>
      <c r="D18" s="8" t="s">
        <v>33</v>
      </c>
      <c r="E18" s="9" t="s">
        <v>32</v>
      </c>
      <c r="F18" s="9">
        <v>100</v>
      </c>
      <c r="G18" s="9">
        <v>200</v>
      </c>
      <c r="H18" s="7">
        <v>20000</v>
      </c>
      <c r="I18" s="4"/>
    </row>
    <row r="19" spans="1:9" ht="16.5" thickBot="1">
      <c r="A19" s="39" t="s">
        <v>34</v>
      </c>
      <c r="B19" s="42">
        <v>223</v>
      </c>
      <c r="C19" s="45">
        <v>336000</v>
      </c>
      <c r="D19" s="8" t="s">
        <v>35</v>
      </c>
      <c r="E19" s="9" t="s">
        <v>27</v>
      </c>
      <c r="F19" s="9">
        <v>6</v>
      </c>
      <c r="G19" s="9">
        <v>30000</v>
      </c>
      <c r="H19" s="7">
        <v>180000</v>
      </c>
      <c r="I19" s="4"/>
    </row>
    <row r="20" spans="1:9" ht="16.5" thickBot="1">
      <c r="A20" s="40"/>
      <c r="B20" s="43"/>
      <c r="C20" s="46"/>
      <c r="D20" s="8" t="s">
        <v>36</v>
      </c>
      <c r="E20" s="9" t="s">
        <v>27</v>
      </c>
      <c r="F20" s="9">
        <v>12</v>
      </c>
      <c r="G20" s="9">
        <v>10000</v>
      </c>
      <c r="H20" s="7">
        <v>120000</v>
      </c>
      <c r="I20" s="4"/>
    </row>
    <row r="21" spans="1:9" ht="16.5" thickBot="1">
      <c r="A21" s="40"/>
      <c r="B21" s="43"/>
      <c r="C21" s="46"/>
      <c r="D21" s="8" t="s">
        <v>37</v>
      </c>
      <c r="E21" s="9" t="s">
        <v>27</v>
      </c>
      <c r="F21" s="9">
        <v>12</v>
      </c>
      <c r="G21" s="9">
        <v>2000</v>
      </c>
      <c r="H21" s="7">
        <v>24000</v>
      </c>
      <c r="I21" s="4"/>
    </row>
    <row r="22" spans="1:9" ht="32.25" thickBot="1">
      <c r="A22" s="41"/>
      <c r="B22" s="44"/>
      <c r="C22" s="47"/>
      <c r="D22" s="8" t="s">
        <v>38</v>
      </c>
      <c r="E22" s="9" t="s">
        <v>27</v>
      </c>
      <c r="F22" s="9">
        <v>12</v>
      </c>
      <c r="G22" s="9">
        <v>1000</v>
      </c>
      <c r="H22" s="7">
        <v>12000</v>
      </c>
      <c r="I22" s="4"/>
    </row>
    <row r="23" spans="1:9" ht="54.75" customHeight="1" thickBot="1">
      <c r="A23" s="39" t="s">
        <v>39</v>
      </c>
      <c r="B23" s="42">
        <v>225</v>
      </c>
      <c r="C23" s="45">
        <v>200000</v>
      </c>
      <c r="D23" s="8" t="s">
        <v>40</v>
      </c>
      <c r="E23" s="9" t="s">
        <v>32</v>
      </c>
      <c r="F23" s="9">
        <v>100</v>
      </c>
      <c r="G23" s="9">
        <v>350</v>
      </c>
      <c r="H23" s="7">
        <v>35000</v>
      </c>
      <c r="I23" s="4"/>
    </row>
    <row r="24" spans="1:9" ht="34.5" customHeight="1" thickBot="1">
      <c r="A24" s="40"/>
      <c r="B24" s="43"/>
      <c r="C24" s="46"/>
      <c r="D24" s="8" t="s">
        <v>41</v>
      </c>
      <c r="E24" s="9" t="s">
        <v>32</v>
      </c>
      <c r="F24" s="9">
        <v>5</v>
      </c>
      <c r="G24" s="9">
        <v>500</v>
      </c>
      <c r="H24" s="7">
        <v>2500</v>
      </c>
      <c r="I24" s="4"/>
    </row>
    <row r="25" spans="1:9" ht="35.25" customHeight="1" thickBot="1">
      <c r="A25" s="40"/>
      <c r="B25" s="43"/>
      <c r="C25" s="46"/>
      <c r="D25" s="8" t="s">
        <v>42</v>
      </c>
      <c r="E25" s="9" t="s">
        <v>32</v>
      </c>
      <c r="F25" s="9">
        <v>3</v>
      </c>
      <c r="G25" s="9">
        <v>6000</v>
      </c>
      <c r="H25" s="7">
        <v>18000</v>
      </c>
      <c r="I25" s="4"/>
    </row>
    <row r="26" spans="1:9" ht="39" customHeight="1" thickBot="1">
      <c r="A26" s="40"/>
      <c r="B26" s="43"/>
      <c r="C26" s="46"/>
      <c r="D26" s="8" t="s">
        <v>43</v>
      </c>
      <c r="E26" s="9" t="s">
        <v>44</v>
      </c>
      <c r="F26" s="9">
        <v>1</v>
      </c>
      <c r="G26" s="9">
        <v>29500</v>
      </c>
      <c r="H26" s="7">
        <v>29500</v>
      </c>
      <c r="I26" s="4"/>
    </row>
    <row r="27" spans="1:9" ht="46.5" customHeight="1" thickBot="1">
      <c r="A27" s="40"/>
      <c r="B27" s="43"/>
      <c r="C27" s="46"/>
      <c r="D27" s="8" t="s">
        <v>45</v>
      </c>
      <c r="E27" s="9" t="s">
        <v>32</v>
      </c>
      <c r="F27" s="9">
        <v>15</v>
      </c>
      <c r="G27" s="9">
        <v>2000</v>
      </c>
      <c r="H27" s="7">
        <v>30000</v>
      </c>
      <c r="I27" s="4"/>
    </row>
    <row r="28" spans="1:9" ht="63" customHeight="1" thickBot="1">
      <c r="A28" s="40"/>
      <c r="B28" s="43"/>
      <c r="C28" s="46"/>
      <c r="D28" s="8" t="s">
        <v>46</v>
      </c>
      <c r="E28" s="9" t="s">
        <v>47</v>
      </c>
      <c r="F28" s="9">
        <v>1</v>
      </c>
      <c r="G28" s="9">
        <v>5000</v>
      </c>
      <c r="H28" s="7">
        <v>5000</v>
      </c>
      <c r="I28" s="4"/>
    </row>
    <row r="29" spans="1:9" ht="27" customHeight="1" thickBot="1">
      <c r="A29" s="41"/>
      <c r="B29" s="44"/>
      <c r="C29" s="47"/>
      <c r="D29" s="8" t="s">
        <v>48</v>
      </c>
      <c r="E29" s="9" t="s">
        <v>49</v>
      </c>
      <c r="F29" s="9">
        <v>1</v>
      </c>
      <c r="G29" s="9">
        <v>80000</v>
      </c>
      <c r="H29" s="7">
        <v>80000</v>
      </c>
      <c r="I29" s="4"/>
    </row>
    <row r="30" spans="1:9" ht="51.75" customHeight="1" thickBot="1">
      <c r="A30" s="39" t="s">
        <v>50</v>
      </c>
      <c r="B30" s="42">
        <v>226</v>
      </c>
      <c r="C30" s="45">
        <v>1181400</v>
      </c>
      <c r="D30" s="8" t="s">
        <v>51</v>
      </c>
      <c r="E30" s="9" t="s">
        <v>27</v>
      </c>
      <c r="F30" s="9">
        <v>12</v>
      </c>
      <c r="G30" s="9">
        <v>15000</v>
      </c>
      <c r="H30" s="7">
        <v>180000</v>
      </c>
      <c r="I30" s="4"/>
    </row>
    <row r="31" spans="1:9" ht="54.75" customHeight="1" thickBot="1">
      <c r="A31" s="40"/>
      <c r="B31" s="43"/>
      <c r="C31" s="46"/>
      <c r="D31" s="8" t="s">
        <v>52</v>
      </c>
      <c r="E31" s="9" t="s">
        <v>27</v>
      </c>
      <c r="F31" s="9">
        <v>12</v>
      </c>
      <c r="G31" s="9">
        <v>10000</v>
      </c>
      <c r="H31" s="7">
        <v>120000</v>
      </c>
      <c r="I31" s="4"/>
    </row>
    <row r="32" spans="1:9" ht="39" customHeight="1" thickBot="1">
      <c r="A32" s="40"/>
      <c r="B32" s="43"/>
      <c r="C32" s="46"/>
      <c r="D32" s="8" t="s">
        <v>53</v>
      </c>
      <c r="E32" s="9" t="s">
        <v>27</v>
      </c>
      <c r="F32" s="9">
        <v>12</v>
      </c>
      <c r="G32" s="9">
        <v>5000</v>
      </c>
      <c r="H32" s="7">
        <v>60000</v>
      </c>
      <c r="I32" s="4"/>
    </row>
    <row r="33" spans="1:9" ht="39.75" customHeight="1" thickBot="1">
      <c r="A33" s="40"/>
      <c r="B33" s="43"/>
      <c r="C33" s="46"/>
      <c r="D33" s="8" t="s">
        <v>54</v>
      </c>
      <c r="E33" s="9" t="s">
        <v>27</v>
      </c>
      <c r="F33" s="9">
        <v>12</v>
      </c>
      <c r="G33" s="9">
        <v>1500</v>
      </c>
      <c r="H33" s="7">
        <v>18000</v>
      </c>
      <c r="I33" s="4"/>
    </row>
    <row r="34" spans="1:9" ht="27.75" customHeight="1" thickBot="1">
      <c r="A34" s="40"/>
      <c r="B34" s="43"/>
      <c r="C34" s="46"/>
      <c r="D34" s="8" t="s">
        <v>55</v>
      </c>
      <c r="E34" s="9" t="s">
        <v>27</v>
      </c>
      <c r="F34" s="9">
        <v>12</v>
      </c>
      <c r="G34" s="9">
        <v>500</v>
      </c>
      <c r="H34" s="7">
        <v>6000</v>
      </c>
      <c r="I34" s="4"/>
    </row>
    <row r="35" spans="1:9" ht="45.75" customHeight="1" thickBot="1">
      <c r="A35" s="40"/>
      <c r="B35" s="43"/>
      <c r="C35" s="46"/>
      <c r="D35" s="8" t="s">
        <v>56</v>
      </c>
      <c r="E35" s="9" t="s">
        <v>32</v>
      </c>
      <c r="F35" s="9">
        <v>12</v>
      </c>
      <c r="G35" s="9">
        <v>10000</v>
      </c>
      <c r="H35" s="7">
        <v>120000</v>
      </c>
      <c r="I35" s="4"/>
    </row>
    <row r="36" spans="1:9" ht="43.5" customHeight="1" thickBot="1">
      <c r="A36" s="40"/>
      <c r="B36" s="43"/>
      <c r="C36" s="46"/>
      <c r="D36" s="8" t="s">
        <v>57</v>
      </c>
      <c r="E36" s="9" t="s">
        <v>32</v>
      </c>
      <c r="F36" s="9">
        <v>8</v>
      </c>
      <c r="G36" s="9">
        <v>1500</v>
      </c>
      <c r="H36" s="7">
        <v>12000</v>
      </c>
      <c r="I36" s="4"/>
    </row>
    <row r="37" spans="1:9" ht="52.5" customHeight="1" thickBot="1">
      <c r="A37" s="40"/>
      <c r="B37" s="43"/>
      <c r="C37" s="46"/>
      <c r="D37" s="8" t="s">
        <v>58</v>
      </c>
      <c r="E37" s="9" t="s">
        <v>27</v>
      </c>
      <c r="F37" s="9">
        <v>12</v>
      </c>
      <c r="G37" s="9">
        <v>29200</v>
      </c>
      <c r="H37" s="7">
        <v>350400</v>
      </c>
      <c r="I37" s="4"/>
    </row>
    <row r="38" spans="1:9" ht="48" customHeight="1" thickBot="1">
      <c r="A38" s="40"/>
      <c r="B38" s="43"/>
      <c r="C38" s="46"/>
      <c r="D38" s="8" t="s">
        <v>59</v>
      </c>
      <c r="E38" s="9" t="s">
        <v>32</v>
      </c>
      <c r="F38" s="9">
        <v>2000</v>
      </c>
      <c r="G38" s="9">
        <v>20</v>
      </c>
      <c r="H38" s="7">
        <v>40000</v>
      </c>
      <c r="I38" s="4"/>
    </row>
    <row r="39" spans="1:9" ht="41.25" customHeight="1" thickBot="1">
      <c r="A39" s="40"/>
      <c r="B39" s="43"/>
      <c r="C39" s="46"/>
      <c r="D39" s="8" t="s">
        <v>60</v>
      </c>
      <c r="E39" s="9" t="s">
        <v>61</v>
      </c>
      <c r="F39" s="9">
        <v>30</v>
      </c>
      <c r="G39" s="9">
        <v>500</v>
      </c>
      <c r="H39" s="7">
        <v>15000</v>
      </c>
      <c r="I39" s="4"/>
    </row>
    <row r="40" spans="1:9" ht="45" customHeight="1" thickBot="1">
      <c r="A40" s="40"/>
      <c r="B40" s="43"/>
      <c r="C40" s="46"/>
      <c r="D40" s="8" t="s">
        <v>62</v>
      </c>
      <c r="E40" s="9" t="s">
        <v>63</v>
      </c>
      <c r="F40" s="9">
        <v>5</v>
      </c>
      <c r="G40" s="9">
        <v>2000</v>
      </c>
      <c r="H40" s="7">
        <v>10000</v>
      </c>
      <c r="I40" s="4"/>
    </row>
    <row r="41" spans="1:9" ht="44.25" customHeight="1" thickBot="1">
      <c r="A41" s="40"/>
      <c r="B41" s="43"/>
      <c r="C41" s="46"/>
      <c r="D41" s="8" t="s">
        <v>64</v>
      </c>
      <c r="E41" s="9" t="s">
        <v>32</v>
      </c>
      <c r="F41" s="9">
        <v>2000</v>
      </c>
      <c r="G41" s="9">
        <v>20</v>
      </c>
      <c r="H41" s="7">
        <v>40000</v>
      </c>
      <c r="I41" s="4"/>
    </row>
    <row r="42" spans="1:9" ht="40.5" customHeight="1" thickBot="1">
      <c r="A42" s="41"/>
      <c r="B42" s="44"/>
      <c r="C42" s="47"/>
      <c r="D42" s="8" t="s">
        <v>65</v>
      </c>
      <c r="E42" s="9" t="s">
        <v>19</v>
      </c>
      <c r="F42" s="9">
        <v>7</v>
      </c>
      <c r="G42" s="9">
        <v>30000</v>
      </c>
      <c r="H42" s="7">
        <v>210000</v>
      </c>
      <c r="I42" s="4"/>
    </row>
    <row r="43" spans="1:9" ht="41.25" customHeight="1" thickBot="1">
      <c r="A43" s="39" t="s">
        <v>66</v>
      </c>
      <c r="B43" s="42">
        <v>290</v>
      </c>
      <c r="C43" s="45">
        <f>H43+H44+H45</f>
        <v>13000</v>
      </c>
      <c r="D43" s="8" t="s">
        <v>67</v>
      </c>
      <c r="E43" s="9" t="s">
        <v>68</v>
      </c>
      <c r="F43" s="9">
        <v>1</v>
      </c>
      <c r="G43" s="9">
        <v>1500</v>
      </c>
      <c r="H43" s="7">
        <v>1500</v>
      </c>
      <c r="I43" s="4"/>
    </row>
    <row r="44" spans="1:9" ht="42" customHeight="1" thickBot="1">
      <c r="A44" s="40"/>
      <c r="B44" s="43"/>
      <c r="C44" s="46"/>
      <c r="D44" s="8" t="s">
        <v>69</v>
      </c>
      <c r="E44" s="9" t="s">
        <v>70</v>
      </c>
      <c r="F44" s="9">
        <v>4</v>
      </c>
      <c r="G44" s="9">
        <v>2000</v>
      </c>
      <c r="H44" s="7">
        <v>8000</v>
      </c>
      <c r="I44" s="4"/>
    </row>
    <row r="45" spans="1:9" ht="32.25" customHeight="1" thickBot="1">
      <c r="A45" s="41"/>
      <c r="B45" s="44"/>
      <c r="C45" s="47"/>
      <c r="D45" s="8" t="s">
        <v>71</v>
      </c>
      <c r="E45" s="9" t="s">
        <v>32</v>
      </c>
      <c r="F45" s="9">
        <v>10</v>
      </c>
      <c r="G45" s="9">
        <v>350</v>
      </c>
      <c r="H45" s="7">
        <v>3500</v>
      </c>
      <c r="I45" s="4"/>
    </row>
    <row r="46" spans="1:9" ht="44.25" customHeight="1" thickBot="1">
      <c r="A46" s="39" t="s">
        <v>72</v>
      </c>
      <c r="B46" s="42">
        <v>310</v>
      </c>
      <c r="C46" s="45">
        <f>H46+H47+H48+H49+H50+H51+H52+H53+H54+H55+H56</f>
        <v>2167000</v>
      </c>
      <c r="D46" s="8" t="s">
        <v>73</v>
      </c>
      <c r="E46" s="9" t="s">
        <v>32</v>
      </c>
      <c r="F46" s="9">
        <v>1</v>
      </c>
      <c r="G46" s="9">
        <v>1500000</v>
      </c>
      <c r="H46" s="7">
        <v>1500000</v>
      </c>
      <c r="I46" s="4"/>
    </row>
    <row r="47" spans="1:9" ht="16.5" thickBot="1">
      <c r="A47" s="40"/>
      <c r="B47" s="43"/>
      <c r="C47" s="46"/>
      <c r="D47" s="8" t="s">
        <v>74</v>
      </c>
      <c r="E47" s="9" t="s">
        <v>32</v>
      </c>
      <c r="F47" s="9">
        <v>3</v>
      </c>
      <c r="G47" s="9">
        <v>6000</v>
      </c>
      <c r="H47" s="7">
        <v>18000</v>
      </c>
      <c r="I47" s="4"/>
    </row>
    <row r="48" spans="1:9" ht="16.5" thickBot="1">
      <c r="A48" s="40"/>
      <c r="B48" s="43"/>
      <c r="C48" s="46"/>
      <c r="D48" s="8" t="s">
        <v>75</v>
      </c>
      <c r="E48" s="9" t="s">
        <v>32</v>
      </c>
      <c r="F48" s="9">
        <v>3</v>
      </c>
      <c r="G48" s="9">
        <v>6000</v>
      </c>
      <c r="H48" s="7">
        <v>18000</v>
      </c>
      <c r="I48" s="4"/>
    </row>
    <row r="49" spans="1:9" ht="27" customHeight="1" thickBot="1">
      <c r="A49" s="40"/>
      <c r="B49" s="43"/>
      <c r="C49" s="46"/>
      <c r="D49" s="8" t="s">
        <v>76</v>
      </c>
      <c r="E49" s="9" t="s">
        <v>32</v>
      </c>
      <c r="F49" s="9">
        <v>4</v>
      </c>
      <c r="G49" s="9">
        <v>20000</v>
      </c>
      <c r="H49" s="7">
        <v>80000</v>
      </c>
      <c r="I49" s="4"/>
    </row>
    <row r="50" spans="1:9" ht="16.5" thickBot="1">
      <c r="A50" s="40"/>
      <c r="B50" s="43"/>
      <c r="C50" s="46"/>
      <c r="D50" s="8" t="s">
        <v>77</v>
      </c>
      <c r="E50" s="9" t="s">
        <v>32</v>
      </c>
      <c r="F50" s="9">
        <v>2</v>
      </c>
      <c r="G50" s="9">
        <v>25000</v>
      </c>
      <c r="H50" s="7">
        <v>50000</v>
      </c>
      <c r="I50" s="4"/>
    </row>
    <row r="51" spans="1:9" ht="16.5" thickBot="1">
      <c r="A51" s="40"/>
      <c r="B51" s="43"/>
      <c r="C51" s="46"/>
      <c r="D51" s="8" t="s">
        <v>78</v>
      </c>
      <c r="E51" s="9" t="s">
        <v>32</v>
      </c>
      <c r="F51" s="9">
        <v>10</v>
      </c>
      <c r="G51" s="9">
        <v>15000</v>
      </c>
      <c r="H51" s="7">
        <v>150000</v>
      </c>
      <c r="I51" s="4"/>
    </row>
    <row r="52" spans="1:9" ht="33.75" customHeight="1" thickBot="1">
      <c r="A52" s="40"/>
      <c r="B52" s="43"/>
      <c r="C52" s="46"/>
      <c r="D52" s="8" t="s">
        <v>79</v>
      </c>
      <c r="E52" s="9" t="s">
        <v>32</v>
      </c>
      <c r="F52" s="9">
        <v>10</v>
      </c>
      <c r="G52" s="9">
        <v>17000</v>
      </c>
      <c r="H52" s="7">
        <v>170000</v>
      </c>
      <c r="I52" s="4"/>
    </row>
    <row r="53" spans="1:9" ht="31.5" customHeight="1" thickBot="1">
      <c r="A53" s="40"/>
      <c r="B53" s="43"/>
      <c r="C53" s="46"/>
      <c r="D53" s="8" t="s">
        <v>80</v>
      </c>
      <c r="E53" s="9" t="s">
        <v>32</v>
      </c>
      <c r="F53" s="9">
        <v>5</v>
      </c>
      <c r="G53" s="9">
        <v>15000</v>
      </c>
      <c r="H53" s="7">
        <v>75000</v>
      </c>
      <c r="I53" s="4"/>
    </row>
    <row r="54" spans="1:9" ht="25.5" customHeight="1" thickBot="1">
      <c r="A54" s="40"/>
      <c r="B54" s="43"/>
      <c r="C54" s="46"/>
      <c r="D54" s="8" t="s">
        <v>81</v>
      </c>
      <c r="E54" s="9" t="s">
        <v>32</v>
      </c>
      <c r="F54" s="9">
        <v>4</v>
      </c>
      <c r="G54" s="9">
        <v>10000</v>
      </c>
      <c r="H54" s="7">
        <v>40000</v>
      </c>
      <c r="I54" s="4"/>
    </row>
    <row r="55" spans="1:9" ht="16.5" thickBot="1">
      <c r="A55" s="40"/>
      <c r="B55" s="43"/>
      <c r="C55" s="46"/>
      <c r="D55" s="8" t="s">
        <v>82</v>
      </c>
      <c r="E55" s="9" t="s">
        <v>32</v>
      </c>
      <c r="F55" s="9">
        <v>1</v>
      </c>
      <c r="G55" s="9">
        <v>30000</v>
      </c>
      <c r="H55" s="7">
        <v>30000</v>
      </c>
      <c r="I55" s="4"/>
    </row>
    <row r="56" spans="1:9" ht="63.75" thickBot="1">
      <c r="A56" s="40"/>
      <c r="B56" s="43"/>
      <c r="C56" s="46"/>
      <c r="D56" s="8" t="s">
        <v>83</v>
      </c>
      <c r="E56" s="9" t="s">
        <v>32</v>
      </c>
      <c r="F56" s="9">
        <v>2</v>
      </c>
      <c r="G56" s="9">
        <v>18000</v>
      </c>
      <c r="H56" s="7">
        <v>36000</v>
      </c>
      <c r="I56" s="4"/>
    </row>
    <row r="57" spans="1:9" ht="15.75" thickBot="1">
      <c r="A57" s="41"/>
      <c r="B57" s="44"/>
      <c r="C57" s="47"/>
      <c r="D57" s="13"/>
      <c r="E57" s="14"/>
      <c r="F57" s="14"/>
      <c r="G57" s="14"/>
      <c r="H57" s="14"/>
      <c r="I57" s="4"/>
    </row>
    <row r="58" spans="1:9" ht="32.25" thickBot="1">
      <c r="A58" s="39" t="s">
        <v>84</v>
      </c>
      <c r="B58" s="42">
        <v>340</v>
      </c>
      <c r="C58" s="45">
        <f>H58+H59+H60+H61+H62+H63+H64+H65+H66+H67</f>
        <v>2182000</v>
      </c>
      <c r="D58" s="8" t="s">
        <v>98</v>
      </c>
      <c r="E58" s="9" t="s">
        <v>27</v>
      </c>
      <c r="F58" s="9">
        <v>12</v>
      </c>
      <c r="G58" s="9">
        <v>138000</v>
      </c>
      <c r="H58" s="7">
        <v>1656000</v>
      </c>
      <c r="I58" s="4"/>
    </row>
    <row r="59" spans="1:9" ht="16.5" thickBot="1">
      <c r="A59" s="40"/>
      <c r="B59" s="43"/>
      <c r="C59" s="46"/>
      <c r="D59" s="8" t="s">
        <v>85</v>
      </c>
      <c r="E59" s="9" t="s">
        <v>86</v>
      </c>
      <c r="F59" s="9">
        <v>10</v>
      </c>
      <c r="G59" s="9">
        <v>2500</v>
      </c>
      <c r="H59" s="7">
        <v>25000</v>
      </c>
      <c r="I59" s="4"/>
    </row>
    <row r="60" spans="1:9" ht="16.5" thickBot="1">
      <c r="A60" s="40"/>
      <c r="B60" s="43"/>
      <c r="C60" s="46"/>
      <c r="D60" s="8" t="s">
        <v>87</v>
      </c>
      <c r="E60" s="9" t="s">
        <v>88</v>
      </c>
      <c r="F60" s="9">
        <v>400</v>
      </c>
      <c r="G60" s="9">
        <v>200</v>
      </c>
      <c r="H60" s="7">
        <v>80000</v>
      </c>
      <c r="I60" s="4"/>
    </row>
    <row r="61" spans="1:9" ht="32.25" thickBot="1">
      <c r="A61" s="40"/>
      <c r="B61" s="43"/>
      <c r="C61" s="46"/>
      <c r="D61" s="8" t="s">
        <v>89</v>
      </c>
      <c r="E61" s="9" t="s">
        <v>32</v>
      </c>
      <c r="F61" s="9">
        <v>50</v>
      </c>
      <c r="G61" s="9">
        <v>3500</v>
      </c>
      <c r="H61" s="7">
        <v>175000</v>
      </c>
      <c r="I61" s="4"/>
    </row>
    <row r="62" spans="1:9" ht="16.5" thickBot="1">
      <c r="A62" s="40"/>
      <c r="B62" s="43"/>
      <c r="C62" s="46"/>
      <c r="D62" s="8" t="s">
        <v>90</v>
      </c>
      <c r="E62" s="9" t="s">
        <v>32</v>
      </c>
      <c r="F62" s="9">
        <v>5</v>
      </c>
      <c r="G62" s="9">
        <v>700</v>
      </c>
      <c r="H62" s="7">
        <v>3500</v>
      </c>
      <c r="I62" s="4"/>
    </row>
    <row r="63" spans="1:9" ht="16.5" thickBot="1">
      <c r="A63" s="40"/>
      <c r="B63" s="43"/>
      <c r="C63" s="46"/>
      <c r="D63" s="8" t="s">
        <v>91</v>
      </c>
      <c r="E63" s="9" t="s">
        <v>32</v>
      </c>
      <c r="F63" s="9">
        <v>5</v>
      </c>
      <c r="G63" s="9">
        <v>600</v>
      </c>
      <c r="H63" s="7">
        <v>3000</v>
      </c>
      <c r="I63" s="4"/>
    </row>
    <row r="64" spans="1:9" ht="32.25" thickBot="1">
      <c r="A64" s="40"/>
      <c r="B64" s="43"/>
      <c r="C64" s="46"/>
      <c r="D64" s="8" t="s">
        <v>92</v>
      </c>
      <c r="E64" s="9" t="s">
        <v>44</v>
      </c>
      <c r="F64" s="9">
        <v>5</v>
      </c>
      <c r="G64" s="9">
        <v>35000</v>
      </c>
      <c r="H64" s="7">
        <v>175000</v>
      </c>
      <c r="I64" s="4"/>
    </row>
    <row r="65" spans="1:9" ht="16.5" thickBot="1">
      <c r="A65" s="40"/>
      <c r="B65" s="43"/>
      <c r="C65" s="46"/>
      <c r="D65" s="8" t="s">
        <v>93</v>
      </c>
      <c r="E65" s="9" t="s">
        <v>27</v>
      </c>
      <c r="F65" s="9">
        <v>12</v>
      </c>
      <c r="G65" s="9">
        <v>2000</v>
      </c>
      <c r="H65" s="7">
        <v>24000</v>
      </c>
      <c r="I65" s="4"/>
    </row>
    <row r="66" spans="1:9" ht="63.75" thickBot="1">
      <c r="A66" s="40"/>
      <c r="B66" s="43"/>
      <c r="C66" s="46"/>
      <c r="D66" s="8" t="s">
        <v>94</v>
      </c>
      <c r="E66" s="9" t="s">
        <v>27</v>
      </c>
      <c r="F66" s="9">
        <v>12</v>
      </c>
      <c r="G66" s="9">
        <v>3000</v>
      </c>
      <c r="H66" s="7">
        <v>36000</v>
      </c>
      <c r="I66" s="4"/>
    </row>
    <row r="67" spans="1:9" ht="16.5" thickBot="1">
      <c r="A67" s="41"/>
      <c r="B67" s="44"/>
      <c r="C67" s="47"/>
      <c r="D67" s="8" t="s">
        <v>95</v>
      </c>
      <c r="E67" s="9" t="s">
        <v>32</v>
      </c>
      <c r="F67" s="9">
        <v>30</v>
      </c>
      <c r="G67" s="9">
        <v>150</v>
      </c>
      <c r="H67" s="7">
        <v>4500</v>
      </c>
      <c r="I67" s="4"/>
    </row>
    <row r="68" spans="1:9" ht="16.5" thickBot="1">
      <c r="A68" s="50" t="s">
        <v>96</v>
      </c>
      <c r="B68" s="51"/>
      <c r="C68" s="17">
        <f>SUM(C3:C67)</f>
        <v>12708389</v>
      </c>
      <c r="D68" s="10"/>
      <c r="E68" s="11"/>
      <c r="F68" s="11"/>
      <c r="G68" s="11"/>
      <c r="H68" s="16">
        <f>SUM(H3:H67)</f>
        <v>12708389</v>
      </c>
      <c r="I68" s="4"/>
    </row>
    <row r="69" spans="1:9">
      <c r="H69" s="15"/>
    </row>
  </sheetData>
  <mergeCells count="31">
    <mergeCell ref="D3:G3"/>
    <mergeCell ref="D4:G4"/>
    <mergeCell ref="A6:A9"/>
    <mergeCell ref="B6:B9"/>
    <mergeCell ref="C6:C9"/>
    <mergeCell ref="A68:B68"/>
    <mergeCell ref="C30:C42"/>
    <mergeCell ref="A13:A18"/>
    <mergeCell ref="B13:B18"/>
    <mergeCell ref="C13:C18"/>
    <mergeCell ref="A19:A22"/>
    <mergeCell ref="B19:B22"/>
    <mergeCell ref="C19:C22"/>
    <mergeCell ref="A1:H1"/>
    <mergeCell ref="A43:A45"/>
    <mergeCell ref="B43:B45"/>
    <mergeCell ref="C43:C45"/>
    <mergeCell ref="A58:A67"/>
    <mergeCell ref="B58:B67"/>
    <mergeCell ref="C58:C67"/>
    <mergeCell ref="A10:A12"/>
    <mergeCell ref="B10:B12"/>
    <mergeCell ref="C10:C12"/>
    <mergeCell ref="A46:A57"/>
    <mergeCell ref="B46:B57"/>
    <mergeCell ref="C46:C57"/>
    <mergeCell ref="A23:A29"/>
    <mergeCell ref="B23:B29"/>
    <mergeCell ref="C23:C29"/>
    <mergeCell ref="A30:A42"/>
    <mergeCell ref="B30:B42"/>
  </mergeCells>
  <phoneticPr fontId="1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topLeftCell="A19" zoomScaleNormal="100" workbookViewId="0">
      <selection activeCell="B24" sqref="B24"/>
    </sheetView>
  </sheetViews>
  <sheetFormatPr defaultRowHeight="15"/>
  <cols>
    <col min="1" max="1" width="3.28515625" customWidth="1"/>
    <col min="2" max="2" width="36.85546875" customWidth="1"/>
    <col min="3" max="3" width="9" customWidth="1"/>
    <col min="4" max="4" width="10.85546875" customWidth="1"/>
    <col min="5" max="5" width="9.85546875" customWidth="1"/>
    <col min="6" max="6" width="33.5703125" customWidth="1"/>
    <col min="7" max="7" width="18.85546875" customWidth="1"/>
    <col min="8" max="8" width="24.5703125" customWidth="1"/>
    <col min="9" max="9" width="18.28515625" customWidth="1"/>
  </cols>
  <sheetData>
    <row r="1" spans="1:9" ht="42.75" customHeight="1">
      <c r="A1" s="59" t="s">
        <v>109</v>
      </c>
      <c r="B1" s="59"/>
      <c r="C1" s="59"/>
      <c r="D1" s="59"/>
      <c r="E1" s="59"/>
      <c r="F1" s="59"/>
      <c r="G1" s="59"/>
      <c r="H1" s="59"/>
      <c r="I1" s="59"/>
    </row>
    <row r="2" spans="1:9" ht="76.5" customHeight="1" thickBot="1">
      <c r="A2" s="58" t="s">
        <v>129</v>
      </c>
      <c r="B2" s="58"/>
      <c r="C2" s="58"/>
      <c r="D2" s="58"/>
      <c r="E2" s="58"/>
      <c r="F2" s="58"/>
      <c r="G2" s="58"/>
      <c r="H2" s="58"/>
      <c r="I2" s="58"/>
    </row>
    <row r="3" spans="1:9" ht="15.75" thickBot="1">
      <c r="A3" s="62">
        <v>1</v>
      </c>
      <c r="B3" s="64" t="s">
        <v>99</v>
      </c>
      <c r="C3" s="64" t="s">
        <v>100</v>
      </c>
      <c r="D3" s="18" t="s">
        <v>101</v>
      </c>
      <c r="E3" s="66" t="s">
        <v>102</v>
      </c>
      <c r="F3" s="67"/>
      <c r="G3" s="66" t="s">
        <v>103</v>
      </c>
      <c r="H3" s="67"/>
      <c r="I3" s="18" t="s">
        <v>104</v>
      </c>
    </row>
    <row r="4" spans="1:9" ht="195.75" thickBot="1">
      <c r="A4" s="63"/>
      <c r="B4" s="65"/>
      <c r="C4" s="65"/>
      <c r="D4" s="19" t="s">
        <v>105</v>
      </c>
      <c r="E4" s="19" t="s">
        <v>106</v>
      </c>
      <c r="F4" s="19" t="s">
        <v>107</v>
      </c>
      <c r="G4" s="19" t="s">
        <v>106</v>
      </c>
      <c r="H4" s="19" t="s">
        <v>107</v>
      </c>
      <c r="I4" s="19" t="s">
        <v>107</v>
      </c>
    </row>
    <row r="5" spans="1:9" ht="72" customHeight="1" thickBot="1">
      <c r="A5" s="20">
        <v>2</v>
      </c>
      <c r="B5" s="19" t="s">
        <v>130</v>
      </c>
      <c r="C5" s="9" t="s">
        <v>109</v>
      </c>
      <c r="D5" s="9">
        <v>7370.6</v>
      </c>
      <c r="E5" s="9"/>
      <c r="F5" s="9">
        <v>12708.4</v>
      </c>
      <c r="G5" s="9"/>
      <c r="H5" s="9">
        <v>12708.4</v>
      </c>
      <c r="I5" s="9">
        <v>12708.4</v>
      </c>
    </row>
    <row r="6" spans="1:9" ht="120.75" customHeight="1">
      <c r="A6" s="23">
        <v>3</v>
      </c>
      <c r="B6" s="24" t="s">
        <v>108</v>
      </c>
      <c r="C6" s="25" t="s">
        <v>109</v>
      </c>
      <c r="D6" s="25">
        <v>17489.3</v>
      </c>
      <c r="E6" s="25">
        <v>8929.2000000000007</v>
      </c>
      <c r="F6" s="25">
        <v>22379</v>
      </c>
      <c r="G6" s="25">
        <v>8929.2000000000007</v>
      </c>
      <c r="H6" s="25">
        <v>23779</v>
      </c>
      <c r="I6" s="25" t="s">
        <v>110</v>
      </c>
    </row>
    <row r="7" spans="1:9" ht="25.5" customHeight="1" thickBot="1">
      <c r="A7" s="26">
        <v>4</v>
      </c>
      <c r="B7" s="61" t="s">
        <v>96</v>
      </c>
      <c r="C7" s="61"/>
      <c r="D7" s="27"/>
      <c r="E7" s="27"/>
      <c r="F7" s="27">
        <f>SUM(F5:F6)</f>
        <v>35087.4</v>
      </c>
      <c r="G7" s="27"/>
      <c r="H7" s="27">
        <f>SUM(H5:H6)</f>
        <v>36487.4</v>
      </c>
      <c r="I7" s="11">
        <v>12708.4</v>
      </c>
    </row>
    <row r="8" spans="1:9" ht="57.75" customHeight="1" thickBot="1">
      <c r="A8" s="55" t="s">
        <v>131</v>
      </c>
      <c r="B8" s="56"/>
      <c r="C8" s="56"/>
      <c r="D8" s="56"/>
      <c r="E8" s="56"/>
      <c r="F8" s="56"/>
      <c r="G8" s="56"/>
      <c r="H8" s="56"/>
      <c r="I8" s="57"/>
    </row>
    <row r="9" spans="1:9" ht="45.75" thickBot="1">
      <c r="A9" s="20">
        <v>1</v>
      </c>
      <c r="B9" s="29" t="s">
        <v>111</v>
      </c>
      <c r="C9" s="9"/>
      <c r="D9" s="9">
        <v>2000</v>
      </c>
      <c r="E9" s="9">
        <v>100</v>
      </c>
      <c r="F9" s="28">
        <v>2500</v>
      </c>
      <c r="G9" s="9">
        <v>600</v>
      </c>
      <c r="H9" s="9">
        <v>2000</v>
      </c>
      <c r="I9" s="9" t="s">
        <v>110</v>
      </c>
    </row>
    <row r="10" spans="1:9" ht="93.75" customHeight="1" thickBot="1">
      <c r="A10" s="20">
        <v>2</v>
      </c>
      <c r="B10" s="29" t="s">
        <v>112</v>
      </c>
      <c r="C10" s="9"/>
      <c r="D10" s="9">
        <v>0</v>
      </c>
      <c r="E10" s="9">
        <v>500</v>
      </c>
      <c r="F10" s="28">
        <v>500</v>
      </c>
      <c r="G10" s="9">
        <v>500</v>
      </c>
      <c r="H10" s="9">
        <v>1000</v>
      </c>
      <c r="I10" s="9" t="s">
        <v>110</v>
      </c>
    </row>
    <row r="11" spans="1:9" ht="30.75" thickBot="1">
      <c r="A11" s="20">
        <v>3</v>
      </c>
      <c r="B11" s="29" t="s">
        <v>113</v>
      </c>
      <c r="C11" s="9"/>
      <c r="D11" s="9">
        <v>0</v>
      </c>
      <c r="E11" s="9">
        <v>0</v>
      </c>
      <c r="F11" s="28">
        <v>0</v>
      </c>
      <c r="G11" s="9">
        <v>0</v>
      </c>
      <c r="H11" s="9">
        <v>0</v>
      </c>
      <c r="I11" s="9" t="s">
        <v>110</v>
      </c>
    </row>
    <row r="12" spans="1:9" ht="60.75" customHeight="1" thickBot="1">
      <c r="A12" s="20">
        <v>4</v>
      </c>
      <c r="B12" s="29" t="s">
        <v>114</v>
      </c>
      <c r="C12" s="9"/>
      <c r="D12" s="9">
        <v>1000</v>
      </c>
      <c r="E12" s="9">
        <v>0</v>
      </c>
      <c r="F12" s="28">
        <v>2000</v>
      </c>
      <c r="G12" s="9">
        <v>0</v>
      </c>
      <c r="H12" s="9">
        <v>2000</v>
      </c>
      <c r="I12" s="9" t="s">
        <v>115</v>
      </c>
    </row>
    <row r="13" spans="1:9" ht="55.5" customHeight="1" thickBot="1">
      <c r="A13" s="20">
        <v>5</v>
      </c>
      <c r="B13" s="29" t="s">
        <v>116</v>
      </c>
      <c r="C13" s="9"/>
      <c r="D13" s="9">
        <v>489.3</v>
      </c>
      <c r="E13" s="9">
        <v>100</v>
      </c>
      <c r="F13" s="28">
        <v>500</v>
      </c>
      <c r="G13" s="9">
        <v>100</v>
      </c>
      <c r="H13" s="9">
        <v>500</v>
      </c>
      <c r="I13" s="9" t="s">
        <v>110</v>
      </c>
    </row>
    <row r="14" spans="1:9" ht="39.75" customHeight="1" thickBot="1">
      <c r="A14" s="20">
        <v>6</v>
      </c>
      <c r="B14" s="29" t="s">
        <v>117</v>
      </c>
      <c r="C14" s="9"/>
      <c r="D14" s="9">
        <v>0</v>
      </c>
      <c r="E14" s="9">
        <v>500</v>
      </c>
      <c r="F14" s="28">
        <v>800</v>
      </c>
      <c r="G14" s="9">
        <v>0</v>
      </c>
      <c r="H14" s="9">
        <v>0</v>
      </c>
      <c r="I14" s="9" t="s">
        <v>110</v>
      </c>
    </row>
    <row r="15" spans="1:9" ht="90.75" customHeight="1" thickBot="1">
      <c r="A15" s="20">
        <v>7</v>
      </c>
      <c r="B15" s="29" t="s">
        <v>118</v>
      </c>
      <c r="C15" s="9"/>
      <c r="D15" s="9">
        <v>0</v>
      </c>
      <c r="E15" s="9">
        <v>0</v>
      </c>
      <c r="F15" s="28">
        <v>0</v>
      </c>
      <c r="G15" s="9">
        <v>429</v>
      </c>
      <c r="H15" s="9">
        <v>500</v>
      </c>
      <c r="I15" s="9" t="s">
        <v>110</v>
      </c>
    </row>
    <row r="16" spans="1:9" ht="30.75" thickBot="1">
      <c r="A16" s="20">
        <v>8</v>
      </c>
      <c r="B16" s="29" t="s">
        <v>119</v>
      </c>
      <c r="C16" s="9"/>
      <c r="D16" s="9">
        <v>0</v>
      </c>
      <c r="E16" s="9">
        <v>0</v>
      </c>
      <c r="F16" s="28">
        <v>0</v>
      </c>
      <c r="G16" s="9">
        <v>500</v>
      </c>
      <c r="H16" s="9">
        <v>1700</v>
      </c>
      <c r="I16" s="9" t="s">
        <v>120</v>
      </c>
    </row>
    <row r="17" spans="1:9" ht="30.75" thickBot="1">
      <c r="A17" s="20">
        <v>9</v>
      </c>
      <c r="B17" s="29" t="s">
        <v>121</v>
      </c>
      <c r="C17" s="9"/>
      <c r="D17" s="9">
        <v>0</v>
      </c>
      <c r="E17" s="9">
        <v>200</v>
      </c>
      <c r="F17" s="28">
        <v>500</v>
      </c>
      <c r="G17" s="9">
        <v>200</v>
      </c>
      <c r="H17" s="9">
        <v>500</v>
      </c>
      <c r="I17" s="9" t="s">
        <v>110</v>
      </c>
    </row>
    <row r="18" spans="1:9" ht="45.75" thickBot="1">
      <c r="A18" s="20">
        <v>10</v>
      </c>
      <c r="B18" s="29" t="s">
        <v>122</v>
      </c>
      <c r="C18" s="9"/>
      <c r="D18" s="9">
        <v>0</v>
      </c>
      <c r="E18" s="9">
        <v>200</v>
      </c>
      <c r="F18" s="28">
        <v>500</v>
      </c>
      <c r="G18" s="9">
        <v>200</v>
      </c>
      <c r="H18" s="9">
        <v>500</v>
      </c>
      <c r="I18" s="9" t="s">
        <v>110</v>
      </c>
    </row>
    <row r="19" spans="1:9" ht="45.75" thickBot="1">
      <c r="A19" s="20">
        <v>11</v>
      </c>
      <c r="B19" s="29" t="s">
        <v>123</v>
      </c>
      <c r="C19" s="9"/>
      <c r="D19" s="9">
        <v>500</v>
      </c>
      <c r="E19" s="9">
        <v>300</v>
      </c>
      <c r="F19" s="28">
        <v>500</v>
      </c>
      <c r="G19" s="9">
        <v>300</v>
      </c>
      <c r="H19" s="9">
        <v>500</v>
      </c>
      <c r="I19" s="9" t="s">
        <v>110</v>
      </c>
    </row>
    <row r="20" spans="1:9" ht="75.75" thickBot="1">
      <c r="A20" s="20">
        <v>12</v>
      </c>
      <c r="B20" s="29" t="s">
        <v>124</v>
      </c>
      <c r="C20" s="9"/>
      <c r="D20" s="9">
        <v>9300</v>
      </c>
      <c r="E20" s="9">
        <v>3729</v>
      </c>
      <c r="F20" s="28">
        <v>9300</v>
      </c>
      <c r="G20" s="9">
        <v>3000.2</v>
      </c>
      <c r="H20" s="9">
        <v>9300</v>
      </c>
      <c r="I20" s="9" t="s">
        <v>110</v>
      </c>
    </row>
    <row r="21" spans="1:9" ht="45.75" thickBot="1">
      <c r="A21" s="20">
        <v>13</v>
      </c>
      <c r="B21" s="29" t="s">
        <v>125</v>
      </c>
      <c r="C21" s="9"/>
      <c r="D21" s="9">
        <v>1200</v>
      </c>
      <c r="E21" s="9">
        <v>500</v>
      </c>
      <c r="F21" s="28">
        <v>1200</v>
      </c>
      <c r="G21" s="9">
        <v>300</v>
      </c>
      <c r="H21" s="9">
        <v>1200</v>
      </c>
      <c r="I21" s="9" t="s">
        <v>110</v>
      </c>
    </row>
    <row r="22" spans="1:9" ht="123.75" customHeight="1" thickBot="1">
      <c r="A22" s="20">
        <v>14</v>
      </c>
      <c r="B22" s="29" t="s">
        <v>126</v>
      </c>
      <c r="C22" s="9"/>
      <c r="D22" s="9">
        <v>100</v>
      </c>
      <c r="E22" s="9">
        <v>100</v>
      </c>
      <c r="F22" s="28">
        <v>200</v>
      </c>
      <c r="G22" s="9">
        <v>100</v>
      </c>
      <c r="H22" s="9">
        <v>200</v>
      </c>
      <c r="I22" s="9" t="s">
        <v>110</v>
      </c>
    </row>
    <row r="23" spans="1:9" ht="115.5" customHeight="1" thickBot="1">
      <c r="A23" s="20">
        <v>15</v>
      </c>
      <c r="B23" s="29" t="s">
        <v>127</v>
      </c>
      <c r="C23" s="9"/>
      <c r="D23" s="9">
        <v>0</v>
      </c>
      <c r="E23" s="9">
        <v>500</v>
      </c>
      <c r="F23" s="28">
        <v>700</v>
      </c>
      <c r="G23" s="9">
        <v>500</v>
      </c>
      <c r="H23" s="9">
        <v>700</v>
      </c>
      <c r="I23" s="9" t="s">
        <v>110</v>
      </c>
    </row>
    <row r="24" spans="1:9" ht="87.75" customHeight="1" thickBot="1">
      <c r="A24" s="20">
        <v>16</v>
      </c>
      <c r="B24" s="29" t="s">
        <v>128</v>
      </c>
      <c r="C24" s="9"/>
      <c r="D24" s="9">
        <v>2900</v>
      </c>
      <c r="E24" s="9">
        <v>2200</v>
      </c>
      <c r="F24" s="28">
        <v>3179</v>
      </c>
      <c r="G24" s="9">
        <v>2200</v>
      </c>
      <c r="H24" s="9">
        <v>3179</v>
      </c>
      <c r="I24" s="9" t="s">
        <v>110</v>
      </c>
    </row>
    <row r="25" spans="1:9" ht="60.75" customHeight="1">
      <c r="A25" s="60" t="s">
        <v>132</v>
      </c>
      <c r="B25" s="60"/>
      <c r="C25" s="60"/>
      <c r="D25" s="21"/>
      <c r="E25" s="21"/>
      <c r="F25" s="22"/>
      <c r="G25" s="60" t="s">
        <v>133</v>
      </c>
      <c r="H25" s="60"/>
      <c r="I25" s="60"/>
    </row>
    <row r="26" spans="1:9" ht="27" customHeight="1"/>
  </sheetData>
  <mergeCells count="11">
    <mergeCell ref="G3:H3"/>
    <mergeCell ref="A8:I8"/>
    <mergeCell ref="A2:I2"/>
    <mergeCell ref="A1:I1"/>
    <mergeCell ref="A25:C25"/>
    <mergeCell ref="G25:I25"/>
    <mergeCell ref="B7:C7"/>
    <mergeCell ref="A3:A4"/>
    <mergeCell ref="B3:B4"/>
    <mergeCell ref="C3:C4"/>
    <mergeCell ref="E3:F3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6"/>
  <sheetViews>
    <sheetView tabSelected="1" zoomScale="90" zoomScaleNormal="90" workbookViewId="0">
      <selection activeCell="G7" sqref="G7"/>
    </sheetView>
  </sheetViews>
  <sheetFormatPr defaultRowHeight="15"/>
  <cols>
    <col min="1" max="1" width="6.85546875" customWidth="1"/>
    <col min="2" max="2" width="65.5703125" customWidth="1"/>
    <col min="3" max="3" width="24.85546875" customWidth="1"/>
  </cols>
  <sheetData>
    <row r="1" spans="1:3" ht="108" customHeight="1" thickBot="1">
      <c r="A1" s="68" t="s">
        <v>143</v>
      </c>
      <c r="B1" s="68"/>
      <c r="C1" s="69"/>
    </row>
    <row r="2" spans="1:3" ht="39" customHeight="1" thickBot="1">
      <c r="A2" s="30" t="s">
        <v>142</v>
      </c>
      <c r="B2" s="31" t="s">
        <v>134</v>
      </c>
      <c r="C2" s="31" t="s">
        <v>135</v>
      </c>
    </row>
    <row r="3" spans="1:3" ht="42.75" customHeight="1" thickBot="1">
      <c r="A3" s="38">
        <v>1</v>
      </c>
      <c r="B3" s="32" t="s">
        <v>111</v>
      </c>
      <c r="C3" s="33">
        <v>2500</v>
      </c>
    </row>
    <row r="4" spans="1:3" ht="75" customHeight="1" thickBot="1">
      <c r="A4" s="34">
        <v>2</v>
      </c>
      <c r="B4" s="32" t="s">
        <v>136</v>
      </c>
      <c r="C4" s="33">
        <v>500</v>
      </c>
    </row>
    <row r="5" spans="1:3" ht="62.25" customHeight="1" thickBot="1">
      <c r="A5" s="38">
        <v>3</v>
      </c>
      <c r="B5" s="32" t="s">
        <v>137</v>
      </c>
      <c r="C5" s="33">
        <v>2000</v>
      </c>
    </row>
    <row r="6" spans="1:3" ht="42" customHeight="1" thickBot="1">
      <c r="A6" s="34">
        <v>4</v>
      </c>
      <c r="B6" s="32" t="s">
        <v>116</v>
      </c>
      <c r="C6" s="33">
        <v>500</v>
      </c>
    </row>
    <row r="7" spans="1:3" ht="36" customHeight="1" thickBot="1">
      <c r="A7" s="38">
        <v>5</v>
      </c>
      <c r="B7" s="32" t="s">
        <v>117</v>
      </c>
      <c r="C7" s="33">
        <v>800</v>
      </c>
    </row>
    <row r="8" spans="1:3" ht="96.75" customHeight="1" thickBot="1">
      <c r="A8" s="34">
        <v>6</v>
      </c>
      <c r="B8" s="35" t="s">
        <v>138</v>
      </c>
      <c r="C8" s="33">
        <v>200</v>
      </c>
    </row>
    <row r="9" spans="1:3" ht="42.75" customHeight="1" thickBot="1">
      <c r="A9" s="38">
        <v>7</v>
      </c>
      <c r="B9" s="32" t="s">
        <v>121</v>
      </c>
      <c r="C9" s="33">
        <v>500</v>
      </c>
    </row>
    <row r="10" spans="1:3" ht="46.5" customHeight="1" thickBot="1">
      <c r="A10" s="34">
        <v>8</v>
      </c>
      <c r="B10" s="32" t="s">
        <v>125</v>
      </c>
      <c r="C10" s="33">
        <v>1200</v>
      </c>
    </row>
    <row r="11" spans="1:3" ht="103.5" customHeight="1" thickBot="1">
      <c r="A11" s="38">
        <v>9</v>
      </c>
      <c r="B11" s="32" t="s">
        <v>127</v>
      </c>
      <c r="C11" s="33">
        <v>700</v>
      </c>
    </row>
    <row r="12" spans="1:3" ht="30" customHeight="1" thickBot="1">
      <c r="A12" s="34">
        <v>10</v>
      </c>
      <c r="B12" s="32" t="s">
        <v>139</v>
      </c>
      <c r="C12" s="33">
        <v>9300</v>
      </c>
    </row>
    <row r="13" spans="1:3" ht="42" customHeight="1" thickBot="1">
      <c r="A13" s="38">
        <v>11</v>
      </c>
      <c r="B13" s="32" t="s">
        <v>122</v>
      </c>
      <c r="C13" s="33">
        <v>500</v>
      </c>
    </row>
    <row r="14" spans="1:3" ht="39.75" customHeight="1" thickBot="1">
      <c r="A14" s="34">
        <v>12</v>
      </c>
      <c r="B14" s="32" t="s">
        <v>123</v>
      </c>
      <c r="C14" s="33">
        <v>500</v>
      </c>
    </row>
    <row r="15" spans="1:3" ht="65.25" customHeight="1" thickBot="1">
      <c r="A15" s="38">
        <v>13</v>
      </c>
      <c r="B15" s="32" t="s">
        <v>140</v>
      </c>
      <c r="C15" s="33">
        <v>3179</v>
      </c>
    </row>
    <row r="16" spans="1:3" ht="21" thickBot="1">
      <c r="A16" s="34"/>
      <c r="B16" s="36" t="s">
        <v>141</v>
      </c>
      <c r="C16" s="37">
        <f>SUM(C3:C15)</f>
        <v>22379</v>
      </c>
    </row>
  </sheetData>
  <mergeCells count="1">
    <mergeCell ref="A1:C1"/>
  </mergeCells>
  <phoneticPr fontId="16" type="noConversion"/>
  <pageMargins left="0.7" right="0.7" top="0.75" bottom="0.75" header="0.3" footer="0.3"/>
  <pageSetup paperSize="9" scale="82" orientation="portrait" r:id="rId1"/>
  <headerFooter>
    <oddFooter>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2018-09-19T11:59:48Z</cp:lastPrinted>
  <dcterms:created xsi:type="dcterms:W3CDTF">2006-09-16T00:00:00Z</dcterms:created>
  <dcterms:modified xsi:type="dcterms:W3CDTF">2018-09-19T12:12:52Z</dcterms:modified>
</cp:coreProperties>
</file>