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BMEN\COMMON\ОФСС\Камиль\БЮДЖЕТ НА 2019 год\ЗАЯВКИ МИНИСТЕРСТВ\МИНТРУД РД\"/>
    </mc:Choice>
  </mc:AlternateContent>
  <bookViews>
    <workbookView xWindow="0" yWindow="0" windowWidth="19410" windowHeight="11070"/>
  </bookViews>
  <sheets>
    <sheet name="2019-2021 г. ВОВ" sheetId="1" r:id="rId1"/>
  </sheets>
  <definedNames>
    <definedName name="_xlnm.Print_Titles" localSheetId="0">'2019-2021 г. ВОВ'!$11:$12</definedName>
    <definedName name="_xlnm.Print_Area" localSheetId="0">'2019-2021 г. ВОВ'!$A$1:$M$27</definedName>
  </definedNames>
  <calcPr calcId="152511"/>
</workbook>
</file>

<file path=xl/calcChain.xml><?xml version="1.0" encoding="utf-8"?>
<calcChain xmlns="http://schemas.openxmlformats.org/spreadsheetml/2006/main">
  <c r="F25" i="1" l="1"/>
  <c r="H24" i="1"/>
  <c r="K24" i="1" s="1"/>
  <c r="H23" i="1"/>
  <c r="H25" i="1" s="1"/>
  <c r="F22" i="1"/>
  <c r="H21" i="1"/>
  <c r="K21" i="1" s="1"/>
  <c r="H20" i="1"/>
  <c r="H22" i="1" s="1"/>
  <c r="F19" i="1"/>
  <c r="H18" i="1"/>
  <c r="K18" i="1" s="1"/>
  <c r="H17" i="1"/>
  <c r="H19" i="1" l="1"/>
  <c r="L18" i="1"/>
  <c r="L21" i="1"/>
  <c r="L24" i="1"/>
  <c r="K17" i="1"/>
  <c r="K19" i="1" s="1"/>
  <c r="K20" i="1"/>
  <c r="K22" i="1" s="1"/>
  <c r="K23" i="1"/>
  <c r="K25" i="1" s="1"/>
  <c r="L20" i="1" l="1"/>
  <c r="L22" i="1" s="1"/>
  <c r="L23" i="1"/>
  <c r="L25" i="1" s="1"/>
  <c r="L17" i="1"/>
  <c r="L19" i="1" s="1"/>
</calcChain>
</file>

<file path=xl/sharedStrings.xml><?xml version="1.0" encoding="utf-8"?>
<sst xmlns="http://schemas.openxmlformats.org/spreadsheetml/2006/main" count="38" uniqueCount="31">
  <si>
    <t>РАСЧЕТ</t>
  </si>
  <si>
    <t xml:space="preserve">потребности в назначении и выплате дополнительного пожизненного ежемесячного материального обеспечения участникам Великой Отечественной Войны                                                                                                                                                      1941-1945 годов героям Советского Союза, Героям Российской Федерации – участникам Отечественной Войны 1941-1945 годов </t>
  </si>
  <si>
    <t>и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 на 2019 - 2021 годы</t>
  </si>
  <si>
    <t>148 1003 2210471140</t>
  </si>
  <si>
    <t xml:space="preserve">(код бюджетной классификации) </t>
  </si>
  <si>
    <t>№</t>
  </si>
  <si>
    <t>Период</t>
  </si>
  <si>
    <t>Правовое основание финансового обеспечения и расходования средств (НПА, соглашения и др.)</t>
  </si>
  <si>
    <t>Категория получателей средств</t>
  </si>
  <si>
    <t>Численность получателей               (чел.)</t>
  </si>
  <si>
    <t>Среднегодовой размер выплаты на одного получателя                                   руб.</t>
  </si>
  <si>
    <t>Объем средств на выплату                  (гр.6*гр.7)                   тыс.руб.</t>
  </si>
  <si>
    <t>Расходы на доставку</t>
  </si>
  <si>
    <t>Необходимая сумма средств                           ( гр.8+гр.11)          тыс.руб.</t>
  </si>
  <si>
    <t>Примечание</t>
  </si>
  <si>
    <t xml:space="preserve">Почтовые расходы                         (%)  </t>
  </si>
  <si>
    <t xml:space="preserve">Услуги            банка              (%)  </t>
  </si>
  <si>
    <t>Потребность на доставку         тыс.руб.</t>
  </si>
  <si>
    <t>РФ                        (с указанием наименования, номера, даты)</t>
  </si>
  <si>
    <t>РД                                                                      (с указанием наименования,                   номера, даты)</t>
  </si>
  <si>
    <t>2019 год</t>
  </si>
  <si>
    <t>Указ Президента Республики Дагестан от 8 апреля 2010 года № 100 «О дополнительных мерах по улучшению материального обеспечения участников Великой Отечественной войны 1941-1945 годов и бывших несовершеннолетних узников концлагерей, гетто и других мест принудительного содержания, созданных фашистами и их союзниками в период Второй мировой войны»</t>
  </si>
  <si>
    <t xml:space="preserve">Участники Великой Отечественной войны </t>
  </si>
  <si>
    <t>бывшие несовершеннолетние узники концлагерей, гетто и других мест принудительного содержания, созданных фашистами и их союзниками в период Второй мировой войны</t>
  </si>
  <si>
    <t>Итого:</t>
  </si>
  <si>
    <t>2020 год</t>
  </si>
  <si>
    <t>Участники Великой Отечественной войны и бывшие несовершеннолетние узники концлагерей, гетто и других мест принудительного содержания, созданных фашистами и их союзниками в период Второй мировой войны</t>
  </si>
  <si>
    <t>2021 год</t>
  </si>
  <si>
    <t>ПРИЛОЖЕНИЕ №</t>
  </si>
  <si>
    <t>к письму Минтруда РД</t>
  </si>
  <si>
    <t xml:space="preserve">от    августа 2018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</si>
</sst>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"/>
    <numFmt numFmtId="166" formatCode="_(* #,##0.00_);_(* \(#,##0.00\);_(* &quot;-&quot;??_);_(@_)"/>
    <numFmt numFmtId="167" formatCode="#,##0.000"/>
  </numFmts>
  <fonts count="2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Calibri"/>
      <family val="2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sz val="10"/>
      <color indexed="8"/>
      <name val="Arial"/>
      <family val="2"/>
    </font>
    <font>
      <b/>
      <sz val="12"/>
      <color indexed="8"/>
      <name val="Arial Cyr"/>
      <family val="2"/>
    </font>
    <font>
      <sz val="10"/>
      <name val="Arial Cyr"/>
      <charset val="204"/>
    </font>
    <font>
      <sz val="10"/>
      <name val="Helv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166" fontId="1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/>
    <xf numFmtId="0" fontId="14" fillId="0" borderId="0"/>
    <xf numFmtId="167" fontId="15" fillId="17" borderId="8">
      <alignment horizontal="right" vertical="top" shrinkToFit="1"/>
    </xf>
    <xf numFmtId="167" fontId="16" fillId="18" borderId="8">
      <alignment horizontal="right" vertical="top" shrinkToFit="1"/>
    </xf>
    <xf numFmtId="167" fontId="16" fillId="0" borderId="8">
      <alignment horizontal="right" vertical="top" shrinkToFit="1"/>
    </xf>
    <xf numFmtId="167" fontId="15" fillId="17" borderId="8">
      <alignment horizontal="right" vertical="top" shrinkToFit="1"/>
    </xf>
    <xf numFmtId="167" fontId="16" fillId="18" borderId="8">
      <alignment horizontal="right" vertical="top" shrinkToFit="1"/>
    </xf>
    <xf numFmtId="167" fontId="16" fillId="0" borderId="8">
      <alignment horizontal="right" vertical="top" shrinkToFit="1"/>
    </xf>
    <xf numFmtId="167" fontId="16" fillId="0" borderId="9">
      <alignment horizontal="right" shrinkToFit="1"/>
    </xf>
    <xf numFmtId="167" fontId="16" fillId="0" borderId="0">
      <alignment horizontal="right" shrinkToFit="1"/>
    </xf>
    <xf numFmtId="0" fontId="17" fillId="0" borderId="0"/>
    <xf numFmtId="0" fontId="17" fillId="0" borderId="0"/>
    <xf numFmtId="0" fontId="14" fillId="0" borderId="0"/>
    <xf numFmtId="0" fontId="16" fillId="19" borderId="0"/>
    <xf numFmtId="0" fontId="16" fillId="0" borderId="0">
      <alignment horizontal="left" vertical="top" wrapText="1"/>
    </xf>
    <xf numFmtId="0" fontId="18" fillId="0" borderId="0">
      <alignment horizontal="center" wrapText="1"/>
    </xf>
    <xf numFmtId="0" fontId="18" fillId="0" borderId="0">
      <alignment horizontal="center"/>
    </xf>
    <xf numFmtId="0" fontId="16" fillId="0" borderId="0">
      <alignment wrapText="1"/>
    </xf>
    <xf numFmtId="0" fontId="16" fillId="0" borderId="0">
      <alignment horizontal="right"/>
    </xf>
    <xf numFmtId="0" fontId="16" fillId="19" borderId="10"/>
    <xf numFmtId="0" fontId="16" fillId="0" borderId="8">
      <alignment horizontal="center" vertical="center" wrapText="1"/>
    </xf>
    <xf numFmtId="0" fontId="16" fillId="0" borderId="8">
      <alignment horizontal="center" vertical="center" shrinkToFit="1"/>
    </xf>
    <xf numFmtId="0" fontId="16" fillId="19" borderId="11"/>
    <xf numFmtId="0" fontId="15" fillId="0" borderId="8">
      <alignment horizontal="left"/>
    </xf>
    <xf numFmtId="0" fontId="16" fillId="19" borderId="12"/>
    <xf numFmtId="0" fontId="16" fillId="0" borderId="11"/>
    <xf numFmtId="0" fontId="16" fillId="0" borderId="0">
      <alignment horizontal="left" wrapText="1"/>
    </xf>
    <xf numFmtId="4" fontId="15" fillId="17" borderId="8">
      <alignment horizontal="right" vertical="top" shrinkToFit="1"/>
    </xf>
    <xf numFmtId="0" fontId="16" fillId="0" borderId="0"/>
    <xf numFmtId="0" fontId="18" fillId="0" borderId="0">
      <alignment horizontal="center"/>
    </xf>
    <xf numFmtId="0" fontId="16" fillId="0" borderId="0">
      <alignment wrapText="1"/>
    </xf>
    <xf numFmtId="0" fontId="16" fillId="0" borderId="0">
      <alignment horizontal="right"/>
    </xf>
    <xf numFmtId="0" fontId="16" fillId="0" borderId="9"/>
    <xf numFmtId="49" fontId="16" fillId="0" borderId="8">
      <alignment horizontal="left" vertical="top" wrapText="1"/>
    </xf>
    <xf numFmtId="49" fontId="15" fillId="0" borderId="8">
      <alignment horizontal="left" vertical="top" wrapText="1"/>
    </xf>
    <xf numFmtId="4" fontId="16" fillId="18" borderId="8">
      <alignment horizontal="right" vertical="top" shrinkToFit="1"/>
    </xf>
    <xf numFmtId="4" fontId="16" fillId="0" borderId="8">
      <alignment horizontal="right" vertical="top" shrinkToFit="1"/>
    </xf>
    <xf numFmtId="4" fontId="16" fillId="0" borderId="9">
      <alignment horizontal="right" shrinkToFit="1"/>
    </xf>
    <xf numFmtId="4" fontId="16" fillId="0" borderId="0">
      <alignment horizontal="right" shrinkToFit="1"/>
    </xf>
    <xf numFmtId="0" fontId="16" fillId="19" borderId="11">
      <alignment horizontal="center"/>
    </xf>
    <xf numFmtId="0" fontId="19" fillId="0" borderId="0"/>
    <xf numFmtId="0" fontId="20" fillId="0" borderId="0"/>
  </cellStyleXfs>
  <cellXfs count="55">
    <xf numFmtId="0" fontId="0" fillId="0" borderId="0" xfId="0"/>
    <xf numFmtId="0" fontId="2" fillId="0" borderId="0" xfId="0" applyFont="1" applyBorder="1"/>
    <xf numFmtId="0" fontId="2" fillId="2" borderId="0" xfId="0" applyFont="1" applyFill="1" applyBorder="1"/>
    <xf numFmtId="0" fontId="2" fillId="2" borderId="0" xfId="0" applyFont="1" applyFill="1"/>
    <xf numFmtId="0" fontId="2" fillId="0" borderId="0" xfId="0" applyFont="1"/>
    <xf numFmtId="0" fontId="4" fillId="2" borderId="0" xfId="0" applyFont="1" applyFill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6" fontId="2" fillId="2" borderId="1" xfId="1" applyFont="1" applyFill="1" applyBorder="1" applyAlignment="1">
      <alignment horizontal="center" vertical="center" wrapText="1"/>
    </xf>
    <xf numFmtId="166" fontId="7" fillId="2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6" fontId="10" fillId="2" borderId="1" xfId="1" applyFont="1" applyFill="1" applyBorder="1" applyAlignment="1">
      <alignment horizontal="center" vertical="center" wrapText="1"/>
    </xf>
    <xf numFmtId="166" fontId="9" fillId="2" borderId="0" xfId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6" fontId="10" fillId="2" borderId="0" xfId="1" applyFont="1" applyFill="1" applyBorder="1" applyAlignment="1">
      <alignment horizontal="center" vertical="center" wrapText="1"/>
    </xf>
    <xf numFmtId="0" fontId="11" fillId="0" borderId="0" xfId="0" applyFont="1"/>
    <xf numFmtId="0" fontId="11" fillId="2" borderId="0" xfId="0" applyFont="1" applyFill="1"/>
    <xf numFmtId="0" fontId="11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center" wrapText="1"/>
    </xf>
    <xf numFmtId="49" fontId="5" fillId="2" borderId="0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8" fillId="2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62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br" xfId="20"/>
    <cellStyle name="col" xfId="21"/>
    <cellStyle name="st29" xfId="22"/>
    <cellStyle name="st30" xfId="23"/>
    <cellStyle name="st31" xfId="24"/>
    <cellStyle name="st32" xfId="25"/>
    <cellStyle name="st33" xfId="26"/>
    <cellStyle name="st34" xfId="27"/>
    <cellStyle name="st35" xfId="28"/>
    <cellStyle name="st36" xfId="29"/>
    <cellStyle name="style0" xfId="30"/>
    <cellStyle name="td" xfId="31"/>
    <cellStyle name="tr" xfId="32"/>
    <cellStyle name="xl21" xfId="33"/>
    <cellStyle name="xl22" xfId="34"/>
    <cellStyle name="xl23" xfId="35"/>
    <cellStyle name="xl24" xfId="36"/>
    <cellStyle name="xl25" xfId="37"/>
    <cellStyle name="xl26" xfId="38"/>
    <cellStyle name="xl27" xfId="39"/>
    <cellStyle name="xl28" xfId="40"/>
    <cellStyle name="xl29" xfId="41"/>
    <cellStyle name="xl30" xfId="42"/>
    <cellStyle name="xl31" xfId="43"/>
    <cellStyle name="xl32" xfId="44"/>
    <cellStyle name="xl33" xfId="45"/>
    <cellStyle name="xl34" xfId="46"/>
    <cellStyle name="xl35" xfId="47"/>
    <cellStyle name="xl36" xfId="48"/>
    <cellStyle name="xl37" xfId="49"/>
    <cellStyle name="xl38" xfId="50"/>
    <cellStyle name="xl39" xfId="51"/>
    <cellStyle name="xl40" xfId="52"/>
    <cellStyle name="xl41" xfId="53"/>
    <cellStyle name="xl42" xfId="54"/>
    <cellStyle name="xl43" xfId="55"/>
    <cellStyle name="xl44" xfId="56"/>
    <cellStyle name="xl45" xfId="57"/>
    <cellStyle name="xl46" xfId="58"/>
    <cellStyle name="xl47" xfId="59"/>
    <cellStyle name="Обычный" xfId="0" builtinId="0"/>
    <cellStyle name="Обычный 2" xfId="60"/>
    <cellStyle name="Стиль 1" xfId="61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N27"/>
  <sheetViews>
    <sheetView tabSelected="1" view="pageBreakPreview" zoomScale="70" zoomScaleNormal="100" workbookViewId="0">
      <selection activeCell="K17" sqref="K17"/>
    </sheetView>
  </sheetViews>
  <sheetFormatPr defaultRowHeight="12.75" x14ac:dyDescent="0.2"/>
  <cols>
    <col min="1" max="1" width="3.28515625" style="4" customWidth="1"/>
    <col min="2" max="3" width="15.5703125" style="4" customWidth="1"/>
    <col min="4" max="4" width="35.28515625" style="4" customWidth="1"/>
    <col min="5" max="5" width="40.85546875" style="3" customWidth="1"/>
    <col min="6" max="6" width="19.42578125" style="3" customWidth="1"/>
    <col min="7" max="8" width="19.85546875" style="3" customWidth="1"/>
    <col min="9" max="10" width="12.140625" style="3" customWidth="1"/>
    <col min="11" max="11" width="12.28515625" style="3" customWidth="1"/>
    <col min="12" max="12" width="13.85546875" style="3" customWidth="1"/>
    <col min="13" max="13" width="24.85546875" style="3" customWidth="1"/>
    <col min="14" max="14" width="15.42578125" style="3" customWidth="1"/>
    <col min="15" max="16384" width="9.140625" style="4"/>
  </cols>
  <sheetData>
    <row r="1" spans="1:14" ht="25.5" customHeight="1" x14ac:dyDescent="0.3">
      <c r="J1" s="50" t="s">
        <v>28</v>
      </c>
      <c r="K1" s="50"/>
      <c r="L1" s="50"/>
      <c r="M1" s="50"/>
    </row>
    <row r="2" spans="1:14" ht="18" customHeight="1" x14ac:dyDescent="0.3">
      <c r="J2" s="50" t="s">
        <v>29</v>
      </c>
      <c r="K2" s="50"/>
      <c r="L2" s="50"/>
      <c r="M2" s="50"/>
    </row>
    <row r="3" spans="1:14" ht="20.25" customHeight="1" x14ac:dyDescent="0.3">
      <c r="J3" s="50" t="s">
        <v>30</v>
      </c>
      <c r="K3" s="50"/>
      <c r="L3" s="50"/>
      <c r="M3" s="50"/>
    </row>
    <row r="4" spans="1:14" x14ac:dyDescent="0.2">
      <c r="A4" s="1"/>
      <c r="B4" s="1"/>
      <c r="C4" s="1"/>
      <c r="D4" s="1"/>
      <c r="E4" s="2"/>
      <c r="F4" s="2"/>
      <c r="G4" s="2"/>
      <c r="H4" s="2"/>
      <c r="I4" s="2"/>
      <c r="J4" s="2"/>
      <c r="K4" s="2"/>
      <c r="L4" s="2"/>
      <c r="M4" s="2"/>
    </row>
    <row r="5" spans="1:14" ht="22.5" customHeight="1" x14ac:dyDescent="0.3">
      <c r="A5" s="41" t="s">
        <v>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1:14" ht="38.25" customHeight="1" x14ac:dyDescent="0.3">
      <c r="A6" s="41" t="s">
        <v>1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5"/>
    </row>
    <row r="7" spans="1:14" ht="21" customHeight="1" x14ac:dyDescent="0.3">
      <c r="A7" s="41" t="s">
        <v>2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5"/>
    </row>
    <row r="8" spans="1:14" ht="12" customHeight="1" x14ac:dyDescent="0.3">
      <c r="A8" s="6"/>
      <c r="B8" s="6"/>
      <c r="C8" s="6"/>
      <c r="D8" s="6"/>
      <c r="E8" s="6"/>
      <c r="F8" s="7"/>
      <c r="G8" s="7"/>
      <c r="H8" s="7"/>
      <c r="I8" s="7"/>
      <c r="J8" s="7"/>
      <c r="K8" s="8"/>
      <c r="L8" s="6"/>
      <c r="M8" s="6"/>
      <c r="N8" s="5"/>
    </row>
    <row r="9" spans="1:14" ht="16.5" customHeight="1" x14ac:dyDescent="0.3">
      <c r="A9" s="42" t="s">
        <v>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5"/>
    </row>
    <row r="10" spans="1:14" ht="11.25" customHeight="1" x14ac:dyDescent="0.3">
      <c r="A10" s="43" t="s">
        <v>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5"/>
    </row>
    <row r="11" spans="1:14" ht="14.25" customHeight="1" x14ac:dyDescent="0.2">
      <c r="A11" s="1"/>
      <c r="B11" s="1"/>
      <c r="C11" s="1"/>
      <c r="D11" s="1"/>
      <c r="E11" s="2"/>
      <c r="F11" s="2"/>
      <c r="G11" s="2"/>
      <c r="H11" s="2"/>
      <c r="I11" s="2"/>
      <c r="J11" s="2"/>
      <c r="K11" s="2"/>
      <c r="L11" s="2"/>
      <c r="M11" s="2"/>
    </row>
    <row r="12" spans="1:14" ht="15" customHeight="1" x14ac:dyDescent="0.2">
      <c r="A12" s="44" t="s">
        <v>5</v>
      </c>
      <c r="B12" s="45" t="s">
        <v>6</v>
      </c>
      <c r="C12" s="45" t="s">
        <v>7</v>
      </c>
      <c r="D12" s="45"/>
      <c r="E12" s="45" t="s">
        <v>8</v>
      </c>
      <c r="F12" s="45" t="s">
        <v>9</v>
      </c>
      <c r="G12" s="45" t="s">
        <v>10</v>
      </c>
      <c r="H12" s="45" t="s">
        <v>11</v>
      </c>
      <c r="I12" s="51" t="s">
        <v>12</v>
      </c>
      <c r="J12" s="52"/>
      <c r="K12" s="52"/>
      <c r="L12" s="45" t="s">
        <v>13</v>
      </c>
      <c r="M12" s="45" t="s">
        <v>14</v>
      </c>
      <c r="N12" s="9"/>
    </row>
    <row r="13" spans="1:14" s="11" customFormat="1" ht="48" customHeight="1" x14ac:dyDescent="0.25">
      <c r="A13" s="44"/>
      <c r="B13" s="45"/>
      <c r="C13" s="45"/>
      <c r="D13" s="45"/>
      <c r="E13" s="45"/>
      <c r="F13" s="45"/>
      <c r="G13" s="45"/>
      <c r="H13" s="45"/>
      <c r="I13" s="45" t="s">
        <v>15</v>
      </c>
      <c r="J13" s="45" t="s">
        <v>16</v>
      </c>
      <c r="K13" s="53" t="s">
        <v>17</v>
      </c>
      <c r="L13" s="45"/>
      <c r="M13" s="45"/>
      <c r="N13" s="10"/>
    </row>
    <row r="14" spans="1:14" s="11" customFormat="1" ht="67.5" customHeight="1" x14ac:dyDescent="0.25">
      <c r="A14" s="44"/>
      <c r="B14" s="45"/>
      <c r="C14" s="12" t="s">
        <v>18</v>
      </c>
      <c r="D14" s="12" t="s">
        <v>19</v>
      </c>
      <c r="E14" s="45"/>
      <c r="F14" s="45"/>
      <c r="G14" s="45"/>
      <c r="H14" s="45"/>
      <c r="I14" s="45"/>
      <c r="J14" s="45"/>
      <c r="K14" s="54"/>
      <c r="L14" s="45"/>
      <c r="M14" s="45"/>
      <c r="N14" s="10"/>
    </row>
    <row r="15" spans="1:14" s="11" customFormat="1" ht="14.25" hidden="1" customHeight="1" x14ac:dyDescent="0.25">
      <c r="A15" s="44"/>
      <c r="B15" s="13"/>
      <c r="C15" s="13"/>
      <c r="D15" s="14"/>
      <c r="E15" s="45"/>
      <c r="F15" s="45"/>
      <c r="G15" s="45"/>
      <c r="H15" s="15"/>
      <c r="I15" s="15"/>
      <c r="J15" s="15"/>
      <c r="K15" s="15"/>
      <c r="L15" s="45"/>
      <c r="M15" s="45"/>
      <c r="N15" s="10"/>
    </row>
    <row r="16" spans="1:14" s="11" customFormat="1" ht="15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  <c r="I16" s="13">
        <v>9</v>
      </c>
      <c r="J16" s="13">
        <v>10</v>
      </c>
      <c r="K16" s="13">
        <v>11</v>
      </c>
      <c r="L16" s="13">
        <v>12</v>
      </c>
      <c r="M16" s="13">
        <v>13</v>
      </c>
      <c r="N16" s="16"/>
    </row>
    <row r="17" spans="1:14" s="11" customFormat="1" ht="136.5" customHeight="1" x14ac:dyDescent="0.25">
      <c r="A17" s="17">
        <v>2</v>
      </c>
      <c r="B17" s="17" t="s">
        <v>20</v>
      </c>
      <c r="C17" s="18"/>
      <c r="D17" s="19" t="s">
        <v>21</v>
      </c>
      <c r="E17" s="19" t="s">
        <v>22</v>
      </c>
      <c r="F17" s="20">
        <v>112</v>
      </c>
      <c r="G17" s="20">
        <v>2000</v>
      </c>
      <c r="H17" s="21">
        <f t="shared" ref="H17:H24" si="0">(F17*G17)*12/1000</f>
        <v>2688</v>
      </c>
      <c r="I17" s="22">
        <v>1.3806</v>
      </c>
      <c r="J17" s="21"/>
      <c r="K17" s="21">
        <f>H17*1.3806%</f>
        <v>37.110528000000002</v>
      </c>
      <c r="L17" s="21">
        <f t="shared" ref="L17:L24" si="1">H17+K17</f>
        <v>2725.1105280000002</v>
      </c>
      <c r="M17" s="23"/>
      <c r="N17" s="24"/>
    </row>
    <row r="18" spans="1:14" s="11" customFormat="1" ht="72" customHeight="1" x14ac:dyDescent="0.25">
      <c r="A18" s="17"/>
      <c r="B18" s="17"/>
      <c r="C18" s="18"/>
      <c r="D18" s="19"/>
      <c r="E18" s="19" t="s">
        <v>23</v>
      </c>
      <c r="F18" s="20">
        <v>23</v>
      </c>
      <c r="G18" s="20">
        <v>2000</v>
      </c>
      <c r="H18" s="21">
        <f t="shared" si="0"/>
        <v>552</v>
      </c>
      <c r="I18" s="22">
        <v>1.3806</v>
      </c>
      <c r="J18" s="21"/>
      <c r="K18" s="21">
        <f t="shared" ref="K18:K24" si="2">H18*1.3806%</f>
        <v>7.6209120000000006</v>
      </c>
      <c r="L18" s="21">
        <f t="shared" si="1"/>
        <v>559.62091199999998</v>
      </c>
      <c r="M18" s="23"/>
      <c r="N18" s="24"/>
    </row>
    <row r="19" spans="1:14" s="31" customFormat="1" ht="30.75" customHeight="1" x14ac:dyDescent="0.2">
      <c r="A19" s="25"/>
      <c r="B19" s="46" t="s">
        <v>24</v>
      </c>
      <c r="C19" s="47"/>
      <c r="D19" s="47"/>
      <c r="E19" s="48"/>
      <c r="F19" s="26">
        <f>F17+F18</f>
        <v>135</v>
      </c>
      <c r="G19" s="26"/>
      <c r="H19" s="27">
        <f>H17+H18</f>
        <v>3240</v>
      </c>
      <c r="I19" s="28"/>
      <c r="J19" s="26"/>
      <c r="K19" s="27">
        <f>K17+K18</f>
        <v>44.731440000000006</v>
      </c>
      <c r="L19" s="27">
        <f>L17+L18</f>
        <v>3284.73144</v>
      </c>
      <c r="M19" s="29"/>
      <c r="N19" s="30"/>
    </row>
    <row r="20" spans="1:14" s="11" customFormat="1" ht="138" customHeight="1" x14ac:dyDescent="0.25">
      <c r="A20" s="17">
        <v>3</v>
      </c>
      <c r="B20" s="17" t="s">
        <v>25</v>
      </c>
      <c r="C20" s="18"/>
      <c r="D20" s="19" t="s">
        <v>21</v>
      </c>
      <c r="E20" s="19" t="s">
        <v>26</v>
      </c>
      <c r="F20" s="20">
        <v>57</v>
      </c>
      <c r="G20" s="20">
        <v>2000</v>
      </c>
      <c r="H20" s="21">
        <f t="shared" si="0"/>
        <v>1368</v>
      </c>
      <c r="I20" s="22">
        <v>1.3806</v>
      </c>
      <c r="J20" s="21"/>
      <c r="K20" s="21">
        <f t="shared" si="2"/>
        <v>18.886608000000003</v>
      </c>
      <c r="L20" s="21">
        <f t="shared" si="1"/>
        <v>1386.886608</v>
      </c>
      <c r="M20" s="23"/>
      <c r="N20" s="24"/>
    </row>
    <row r="21" spans="1:14" s="11" customFormat="1" ht="72" customHeight="1" x14ac:dyDescent="0.25">
      <c r="A21" s="17"/>
      <c r="B21" s="17"/>
      <c r="C21" s="18"/>
      <c r="D21" s="19"/>
      <c r="E21" s="19" t="s">
        <v>23</v>
      </c>
      <c r="F21" s="20">
        <v>23</v>
      </c>
      <c r="G21" s="20">
        <v>2000</v>
      </c>
      <c r="H21" s="21">
        <f t="shared" si="0"/>
        <v>552</v>
      </c>
      <c r="I21" s="22">
        <v>1.3806</v>
      </c>
      <c r="J21" s="21"/>
      <c r="K21" s="21">
        <f t="shared" si="2"/>
        <v>7.6209120000000006</v>
      </c>
      <c r="L21" s="21">
        <f t="shared" si="1"/>
        <v>559.62091199999998</v>
      </c>
      <c r="M21" s="23"/>
      <c r="N21" s="24"/>
    </row>
    <row r="22" spans="1:14" s="31" customFormat="1" ht="30.75" customHeight="1" x14ac:dyDescent="0.2">
      <c r="A22" s="25"/>
      <c r="B22" s="46" t="s">
        <v>24</v>
      </c>
      <c r="C22" s="47"/>
      <c r="D22" s="47"/>
      <c r="E22" s="48"/>
      <c r="F22" s="26">
        <f>F20+F21</f>
        <v>80</v>
      </c>
      <c r="G22" s="26"/>
      <c r="H22" s="27">
        <f>H20+H21</f>
        <v>1920</v>
      </c>
      <c r="I22" s="28"/>
      <c r="J22" s="26"/>
      <c r="K22" s="27">
        <f>K20+K21</f>
        <v>26.507520000000003</v>
      </c>
      <c r="L22" s="27">
        <f>L20+L21</f>
        <v>1946.5075200000001</v>
      </c>
      <c r="M22" s="29"/>
      <c r="N22" s="30"/>
    </row>
    <row r="23" spans="1:14" s="11" customFormat="1" ht="134.25" customHeight="1" x14ac:dyDescent="0.25">
      <c r="A23" s="17">
        <v>4</v>
      </c>
      <c r="B23" s="17" t="s">
        <v>27</v>
      </c>
      <c r="C23" s="18"/>
      <c r="D23" s="19" t="s">
        <v>21</v>
      </c>
      <c r="E23" s="19" t="s">
        <v>26</v>
      </c>
      <c r="F23" s="20">
        <v>27</v>
      </c>
      <c r="G23" s="20">
        <v>2000</v>
      </c>
      <c r="H23" s="21">
        <f t="shared" si="0"/>
        <v>648</v>
      </c>
      <c r="I23" s="22">
        <v>1.3806</v>
      </c>
      <c r="J23" s="21"/>
      <c r="K23" s="21">
        <f t="shared" si="2"/>
        <v>8.9462880000000009</v>
      </c>
      <c r="L23" s="21">
        <f t="shared" si="1"/>
        <v>656.94628799999998</v>
      </c>
      <c r="M23" s="23"/>
      <c r="N23" s="24"/>
    </row>
    <row r="24" spans="1:14" s="11" customFormat="1" ht="72" customHeight="1" x14ac:dyDescent="0.25">
      <c r="A24" s="17"/>
      <c r="B24" s="17"/>
      <c r="C24" s="18"/>
      <c r="D24" s="19"/>
      <c r="E24" s="19" t="s">
        <v>23</v>
      </c>
      <c r="F24" s="20">
        <v>23</v>
      </c>
      <c r="G24" s="20">
        <v>2000</v>
      </c>
      <c r="H24" s="21">
        <f t="shared" si="0"/>
        <v>552</v>
      </c>
      <c r="I24" s="22">
        <v>1.3806</v>
      </c>
      <c r="J24" s="21"/>
      <c r="K24" s="21">
        <f t="shared" si="2"/>
        <v>7.6209120000000006</v>
      </c>
      <c r="L24" s="21">
        <f t="shared" si="1"/>
        <v>559.62091199999998</v>
      </c>
      <c r="M24" s="23"/>
      <c r="N24" s="24"/>
    </row>
    <row r="25" spans="1:14" s="31" customFormat="1" ht="30.75" customHeight="1" x14ac:dyDescent="0.2">
      <c r="A25" s="25"/>
      <c r="B25" s="46" t="s">
        <v>24</v>
      </c>
      <c r="C25" s="47"/>
      <c r="D25" s="47"/>
      <c r="E25" s="48"/>
      <c r="F25" s="26">
        <f>F23+F24</f>
        <v>50</v>
      </c>
      <c r="G25" s="26"/>
      <c r="H25" s="27">
        <f>H23+H24</f>
        <v>1200</v>
      </c>
      <c r="I25" s="28"/>
      <c r="J25" s="26"/>
      <c r="K25" s="27">
        <f>K23+K24</f>
        <v>16.5672</v>
      </c>
      <c r="L25" s="27">
        <f>L23+L24</f>
        <v>1216.5672</v>
      </c>
      <c r="M25" s="29"/>
      <c r="N25" s="30"/>
    </row>
    <row r="26" spans="1:14" s="31" customFormat="1" ht="14.25" x14ac:dyDescent="0.2">
      <c r="A26" s="32"/>
      <c r="B26" s="33"/>
      <c r="C26" s="33"/>
      <c r="D26" s="33"/>
      <c r="E26" s="33"/>
      <c r="F26" s="34"/>
      <c r="G26" s="34"/>
      <c r="H26" s="35"/>
      <c r="I26" s="36"/>
      <c r="J26" s="34"/>
      <c r="K26" s="35"/>
      <c r="L26" s="35"/>
      <c r="M26" s="37"/>
      <c r="N26" s="30"/>
    </row>
    <row r="27" spans="1:14" s="38" customFormat="1" ht="19.5" x14ac:dyDescent="0.3">
      <c r="B27" s="49"/>
      <c r="C27" s="49"/>
      <c r="D27" s="49"/>
      <c r="F27" s="39"/>
      <c r="H27" s="39"/>
      <c r="I27" s="39"/>
      <c r="J27" s="39"/>
      <c r="K27" s="39"/>
      <c r="L27" s="40"/>
      <c r="M27" s="39"/>
      <c r="N27" s="39"/>
    </row>
  </sheetData>
  <mergeCells count="25">
    <mergeCell ref="B19:E19"/>
    <mergeCell ref="B22:E22"/>
    <mergeCell ref="B25:E25"/>
    <mergeCell ref="B27:D27"/>
    <mergeCell ref="J1:M1"/>
    <mergeCell ref="J2:M2"/>
    <mergeCell ref="J3:M3"/>
    <mergeCell ref="G12:G15"/>
    <mergeCell ref="H12:H14"/>
    <mergeCell ref="I12:K12"/>
    <mergeCell ref="L12:L15"/>
    <mergeCell ref="M12:M15"/>
    <mergeCell ref="I13:I14"/>
    <mergeCell ref="J13:J14"/>
    <mergeCell ref="K13:K14"/>
    <mergeCell ref="A5:M5"/>
    <mergeCell ref="A6:M6"/>
    <mergeCell ref="A7:M7"/>
    <mergeCell ref="A9:M9"/>
    <mergeCell ref="A10:M10"/>
    <mergeCell ref="A12:A15"/>
    <mergeCell ref="B12:B14"/>
    <mergeCell ref="C12:D13"/>
    <mergeCell ref="E12:E15"/>
    <mergeCell ref="F12:F15"/>
  </mergeCells>
  <pageMargins left="0.57999999999999996" right="0.16" top="0.17" bottom="0.19" header="0.17" footer="0.17"/>
  <pageSetup paperSize="9" scale="5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2019-2021 г. ВОВ</vt:lpstr>
      <vt:lpstr>'2019-2021 г. ВОВ'!Заголовки_для_печати</vt:lpstr>
      <vt:lpstr>'2019-2021 г. ВОВ'!Область_печати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Шахрузат Алискантиева</cp:lastModifiedBy>
  <cp:lastPrinted>2018-08-12T08:28:30Z</cp:lastPrinted>
  <dcterms:created xsi:type="dcterms:W3CDTF">2018-07-17T08:21:49Z</dcterms:created>
  <dcterms:modified xsi:type="dcterms:W3CDTF">2018-08-22T13:27:39Z</dcterms:modified>
</cp:coreProperties>
</file>