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'Sheet1'!$B$9:$AB$27</definedName>
  </definedNames>
  <calcPr fullCalcOnLoad="1"/>
</workbook>
</file>

<file path=xl/sharedStrings.xml><?xml version="1.0" encoding="utf-8"?>
<sst xmlns="http://schemas.openxmlformats.org/spreadsheetml/2006/main" count="155" uniqueCount="73">
  <si>
    <t>1200</t>
  </si>
  <si>
    <t>450</t>
  </si>
  <si>
    <t>0700</t>
  </si>
  <si>
    <t>Результат исполнения бюджета (дефицит "--", профицит "+")</t>
  </si>
  <si>
    <t>23-Исполнено - бюджет тер.  гос. внебюджетного фонда</t>
  </si>
  <si>
    <t>ОБЩЕГОСУДАРСТВЕННЫЕ ВОПРОСЫ</t>
  </si>
  <si>
    <t>5-Утвержд.-суммы подлежащие исключению в рамках конс. бюджета субъекта Р</t>
  </si>
  <si>
    <t>НАЦИОНАЛЬНАЯ БЕЗОПАСНОСТЬ И ПРАВООХРАНИТЕЛЬНАЯ ДЕЯТЕЛЬНОСТЬ</t>
  </si>
  <si>
    <t>СОЦИАЛЬНАЯ ПОЛИТИКА</t>
  </si>
  <si>
    <t>12-Утвержд. - бюджеты городских и сельских  поселений</t>
  </si>
  <si>
    <t>000</t>
  </si>
  <si>
    <t>ОБРАЗОВАНИЕ</t>
  </si>
  <si>
    <t>0400</t>
  </si>
  <si>
    <t>ОБСЛУЖИВАНИЕ ГОСУДАРСТВЕННОГО И МУНИЦИПАЛЬНОГО ДОЛГА</t>
  </si>
  <si>
    <t>1300</t>
  </si>
  <si>
    <t>18-Исполнено - бюджет субъекта РФ</t>
  </si>
  <si>
    <t>16-Исполнено - консолидированный бюджет субъекта РФ</t>
  </si>
  <si>
    <t>0100</t>
  </si>
  <si>
    <t>8-Утвержд. - бюджет субъекта РФ</t>
  </si>
  <si>
    <t>0800</t>
  </si>
  <si>
    <t>1000</t>
  </si>
  <si>
    <t>21-Исполнено - бюджеты муниципальных районов</t>
  </si>
  <si>
    <t>15-Исполнено-суммы подлежащие исключению в рамках конс. бюджета субъекта</t>
  </si>
  <si>
    <t>7900</t>
  </si>
  <si>
    <t>ЦСР</t>
  </si>
  <si>
    <t>0500</t>
  </si>
  <si>
    <t>17-Исполнено-суммы подлежащие исключению в рамках консолидированного бюдж</t>
  </si>
  <si>
    <t>9-Утвержд. - бюджеты внутригородских МО фед. значения</t>
  </si>
  <si>
    <t>6-Утвержд. - консолидированный бюджет субъекта РФ</t>
  </si>
  <si>
    <t>22-Исполнено - бюджеты городских и сельских  поселений</t>
  </si>
  <si>
    <t>11-Утвержд. - бюджеты муниципальных районов</t>
  </si>
  <si>
    <t>КУЛЬТУРА, КИНЕМАТОГРАФИЯ</t>
  </si>
  <si>
    <t>СРЕДСТВА МАССОВОЙ ИНФОРМАЦИИ</t>
  </si>
  <si>
    <t>ЗДРАВООХРАНЕНИЕ</t>
  </si>
  <si>
    <t>1400</t>
  </si>
  <si>
    <t>0200</t>
  </si>
  <si>
    <t>20-Исполнено - бюджеты городских округов</t>
  </si>
  <si>
    <t>ОХРАНА ОКРУЖАЮЩЕЙ СРЕДЫ</t>
  </si>
  <si>
    <t>0900</t>
  </si>
  <si>
    <t>19-Исполнено - бюджеты внутригородских МО фед. значения</t>
  </si>
  <si>
    <t>1100</t>
  </si>
  <si>
    <t>7-Утвержд.-суммы подлежащие исключению в рамках консолидированного бюдже</t>
  </si>
  <si>
    <t>МЕЖБЮДЖЕТНЫЕ ТРАНСФЕРТЫ ОБЩЕГО ХАРАКТЕРА БЮДЖЕТАМ СУБЪЕКТОВ РОССИЙСКОЙ ФЕДЕРАЦИИ И МУНИЦИПАЛЬНЫХ ОБРАЗОВАНИЙ</t>
  </si>
  <si>
    <t>Адм</t>
  </si>
  <si>
    <t>4-Утвержд.-конс. бюджет субъекта РФ и тер. гос. внебюдж. фонда</t>
  </si>
  <si>
    <t>2-Код строки</t>
  </si>
  <si>
    <t>200</t>
  </si>
  <si>
    <t>ВР</t>
  </si>
  <si>
    <t>НАЦИОНАЛЬНАЯ ЭКОНОМИКА</t>
  </si>
  <si>
    <t>0600</t>
  </si>
  <si>
    <t>ЖИЛИЩНО-КОММУНАЛЬНОЕ ХОЗЯЙСТВО</t>
  </si>
  <si>
    <t>13-Утвержд. - бюджет тер.  гос. внебюджетного фонда</t>
  </si>
  <si>
    <t>10-Утвержд. - бюджеты городских округов</t>
  </si>
  <si>
    <t>0300</t>
  </si>
  <si>
    <t>ЭКР</t>
  </si>
  <si>
    <t>0000000</t>
  </si>
  <si>
    <t>14-Исполнено - конс. бюджет субъекта РФ и тер. гос. внебюдж. фонда</t>
  </si>
  <si>
    <t>ФИЗИЧЕСКАЯ КУЛЬТУРА И СПОРТ</t>
  </si>
  <si>
    <t>НАЦИОНАЛЬНАЯ ОБОРОНА</t>
  </si>
  <si>
    <t xml:space="preserve"> </t>
  </si>
  <si>
    <t>Рзд Прзд</t>
  </si>
  <si>
    <t>Утверждено консолидированный бюджет</t>
  </si>
  <si>
    <t>Кассовое исполнение</t>
  </si>
  <si>
    <t>Процент исполнения</t>
  </si>
  <si>
    <t>Утверждено республиканский бюджет</t>
  </si>
  <si>
    <t>Доходы бюджета Всего</t>
  </si>
  <si>
    <t>Расходы бюджета - Всего</t>
  </si>
  <si>
    <t>в том числе налоговые и неналоговые</t>
  </si>
  <si>
    <t>Исполнение республиканского бюджета Республики Дагестан за 2014-2015 гг.</t>
  </si>
  <si>
    <t>Кассовое исполнение 2014г.</t>
  </si>
  <si>
    <t>Кассовое исполнение 2015г.</t>
  </si>
  <si>
    <t>млн.руб.</t>
  </si>
  <si>
    <t>Рост (снижение)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</si>
</sst>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  <numFmt numFmtId="174" formatCode="0.0"/>
  </numFmts>
  <fonts count="26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8"/>
      <name val="Tahoma"/>
      <family val="2"/>
    </font>
    <font>
      <sz val="16"/>
      <name val="Times New Roman"/>
      <family val="1"/>
    </font>
    <font>
      <sz val="16"/>
      <color indexed="5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4"/>
      <name val="Times New Roman"/>
      <family val="1"/>
    </font>
    <font>
      <sz val="14"/>
      <color indexed="5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3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7" borderId="1" applyNumberFormat="0" applyAlignment="0" applyProtection="0"/>
    <xf numFmtId="0" fontId="5" fillId="0" borderId="6" applyNumberFormat="0" applyFill="0" applyAlignment="0" applyProtection="0"/>
    <xf numFmtId="0" fontId="11" fillId="12" borderId="0" applyNumberFormat="0" applyBorder="0" applyAlignment="0" applyProtection="0"/>
    <xf numFmtId="0" fontId="0" fillId="4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 horizontal="righ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73" fontId="20" fillId="0" borderId="10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left" vertical="center" wrapText="1"/>
    </xf>
    <xf numFmtId="172" fontId="24" fillId="10" borderId="10" xfId="0" applyNumberFormat="1" applyFont="1" applyFill="1" applyBorder="1" applyAlignment="1">
      <alignment horizontal="right" vertical="center" wrapText="1"/>
    </xf>
    <xf numFmtId="173" fontId="21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 wrapText="1"/>
    </xf>
    <xf numFmtId="172" fontId="25" fillId="10" borderId="10" xfId="0" applyNumberFormat="1" applyFont="1" applyFill="1" applyBorder="1" applyAlignment="1">
      <alignment horizontal="right" vertical="center" wrapText="1"/>
    </xf>
    <xf numFmtId="173" fontId="20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K27"/>
  <sheetViews>
    <sheetView tabSelected="1" view="pageBreakPreview" zoomScaleSheetLayoutView="100" workbookViewId="0" topLeftCell="B7">
      <selection activeCell="B17" sqref="B17"/>
    </sheetView>
  </sheetViews>
  <sheetFormatPr defaultColWidth="9.140625" defaultRowHeight="15"/>
  <cols>
    <col min="1" max="1" width="4.00390625" style="1" hidden="1" customWidth="1"/>
    <col min="2" max="2" width="85.28125" style="1" customWidth="1"/>
    <col min="3" max="3" width="11.140625" style="1" hidden="1" customWidth="1"/>
    <col min="4" max="4" width="9.140625" style="1" hidden="1" customWidth="1"/>
    <col min="5" max="5" width="10.57421875" style="1" customWidth="1"/>
    <col min="6" max="6" width="17.140625" style="1" hidden="1" customWidth="1"/>
    <col min="7" max="7" width="15.57421875" style="1" hidden="1" customWidth="1"/>
    <col min="8" max="8" width="16.57421875" style="1" hidden="1" customWidth="1"/>
    <col min="9" max="9" width="16.00390625" style="1" hidden="1" customWidth="1"/>
    <col min="10" max="10" width="13.8515625" style="1" hidden="1" customWidth="1"/>
    <col min="11" max="11" width="0.13671875" style="1" hidden="1" customWidth="1"/>
    <col min="12" max="12" width="32.28125" style="1" hidden="1" customWidth="1"/>
    <col min="13" max="13" width="19.421875" style="1" hidden="1" customWidth="1"/>
    <col min="14" max="14" width="0.13671875" style="1" hidden="1" customWidth="1"/>
    <col min="15" max="15" width="32.28125" style="1" hidden="1" customWidth="1"/>
    <col min="16" max="16" width="0.13671875" style="1" hidden="1" customWidth="1"/>
    <col min="17" max="20" width="32.28125" style="1" hidden="1" customWidth="1"/>
    <col min="21" max="21" width="20.7109375" style="1" hidden="1" customWidth="1"/>
    <col min="22" max="22" width="29.8515625" style="1" hidden="1" customWidth="1"/>
    <col min="23" max="23" width="19.8515625" style="1" hidden="1" customWidth="1"/>
    <col min="24" max="24" width="16.57421875" style="1" hidden="1" customWidth="1"/>
    <col min="25" max="25" width="32.28125" style="1" hidden="1" customWidth="1"/>
    <col min="26" max="26" width="27.421875" style="1" hidden="1" customWidth="1"/>
    <col min="27" max="27" width="0.13671875" style="1" hidden="1" customWidth="1"/>
    <col min="28" max="28" width="32.28125" style="1" hidden="1" customWidth="1"/>
    <col min="29" max="29" width="0.85546875" style="1" hidden="1" customWidth="1"/>
    <col min="30" max="30" width="0.13671875" style="1" hidden="1" customWidth="1"/>
    <col min="31" max="31" width="23.00390625" style="1" hidden="1" customWidth="1"/>
    <col min="32" max="32" width="16.57421875" style="1" hidden="1" customWidth="1"/>
    <col min="33" max="33" width="16.00390625" style="1" hidden="1" customWidth="1"/>
    <col min="34" max="34" width="0.13671875" style="1" customWidth="1"/>
    <col min="35" max="35" width="18.00390625" style="1" customWidth="1"/>
    <col min="36" max="36" width="17.8515625" style="1" customWidth="1"/>
    <col min="37" max="37" width="17.00390625" style="1" customWidth="1"/>
    <col min="38" max="16384" width="9.140625" style="1" customWidth="1"/>
  </cols>
  <sheetData>
    <row r="1" spans="1:28" ht="15" hidden="1">
      <c r="A1" s="9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3.75" customHeight="1" hidden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5" hidden="1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 hidden="1">
      <c r="A4" s="9" t="s">
        <v>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" hidden="1">
      <c r="A5" s="9" t="s">
        <v>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7" ht="45" customHeight="1" hidden="1">
      <c r="A6" s="10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5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8" t="s">
        <v>71</v>
      </c>
    </row>
    <row r="9" spans="1:37" ht="77.25" customHeight="1">
      <c r="A9" s="2"/>
      <c r="B9" s="4" t="s">
        <v>59</v>
      </c>
      <c r="C9" s="4" t="s">
        <v>45</v>
      </c>
      <c r="D9" s="4" t="s">
        <v>43</v>
      </c>
      <c r="E9" s="4" t="s">
        <v>60</v>
      </c>
      <c r="F9" s="5" t="s">
        <v>24</v>
      </c>
      <c r="G9" s="5" t="s">
        <v>47</v>
      </c>
      <c r="H9" s="5" t="s">
        <v>54</v>
      </c>
      <c r="I9" s="5" t="s">
        <v>44</v>
      </c>
      <c r="J9" s="5" t="s">
        <v>6</v>
      </c>
      <c r="K9" s="5" t="s">
        <v>28</v>
      </c>
      <c r="L9" s="5" t="s">
        <v>41</v>
      </c>
      <c r="M9" s="5" t="s">
        <v>18</v>
      </c>
      <c r="N9" s="5" t="s">
        <v>27</v>
      </c>
      <c r="O9" s="5" t="s">
        <v>52</v>
      </c>
      <c r="P9" s="5" t="s">
        <v>30</v>
      </c>
      <c r="Q9" s="5" t="s">
        <v>9</v>
      </c>
      <c r="R9" s="5" t="s">
        <v>51</v>
      </c>
      <c r="S9" s="5" t="s">
        <v>56</v>
      </c>
      <c r="T9" s="5" t="s">
        <v>22</v>
      </c>
      <c r="U9" s="5" t="s">
        <v>16</v>
      </c>
      <c r="V9" s="5" t="s">
        <v>26</v>
      </c>
      <c r="W9" s="5" t="s">
        <v>15</v>
      </c>
      <c r="X9" s="5" t="s">
        <v>39</v>
      </c>
      <c r="Y9" s="5" t="s">
        <v>36</v>
      </c>
      <c r="Z9" s="5" t="s">
        <v>21</v>
      </c>
      <c r="AA9" s="5" t="s">
        <v>29</v>
      </c>
      <c r="AB9" s="5" t="s">
        <v>4</v>
      </c>
      <c r="AC9" s="6"/>
      <c r="AD9" s="6"/>
      <c r="AE9" s="7" t="s">
        <v>61</v>
      </c>
      <c r="AF9" s="7" t="s">
        <v>62</v>
      </c>
      <c r="AG9" s="7" t="s">
        <v>63</v>
      </c>
      <c r="AH9" s="7" t="s">
        <v>64</v>
      </c>
      <c r="AI9" s="7" t="s">
        <v>69</v>
      </c>
      <c r="AJ9" s="7" t="s">
        <v>70</v>
      </c>
      <c r="AK9" s="7" t="s">
        <v>72</v>
      </c>
    </row>
    <row r="10" spans="1:37" ht="25.5" customHeight="1">
      <c r="A10" s="2"/>
      <c r="B10" s="13" t="s">
        <v>65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7">
        <v>97778.3</v>
      </c>
      <c r="AF10" s="17">
        <v>90589.9</v>
      </c>
      <c r="AG10" s="17">
        <f>+AF10/AE10*100</f>
        <v>92.64826653766734</v>
      </c>
      <c r="AH10" s="17">
        <v>90651.6</v>
      </c>
      <c r="AI10" s="17">
        <v>84167</v>
      </c>
      <c r="AJ10" s="17">
        <v>84119</v>
      </c>
      <c r="AK10" s="17">
        <f>+AJ10-AI10</f>
        <v>-48</v>
      </c>
    </row>
    <row r="11" spans="1:37" ht="25.5" customHeight="1">
      <c r="A11" s="2"/>
      <c r="B11" s="18" t="s">
        <v>67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21"/>
      <c r="AE11" s="22">
        <v>33325.4</v>
      </c>
      <c r="AF11" s="22">
        <v>28488.8</v>
      </c>
      <c r="AG11" s="22">
        <f>+AF11/AE11*100</f>
        <v>85.48674584551122</v>
      </c>
      <c r="AH11" s="22">
        <v>26199.7</v>
      </c>
      <c r="AI11" s="22">
        <v>20413.8</v>
      </c>
      <c r="AJ11" s="22">
        <v>21743.2</v>
      </c>
      <c r="AK11" s="22">
        <f aca="true" t="shared" si="0" ref="AK11:AK27">+AJ11-AI11</f>
        <v>1329.4000000000015</v>
      </c>
    </row>
    <row r="12" spans="1:37" ht="25.5" customHeight="1">
      <c r="A12" s="2"/>
      <c r="B12" s="23" t="s">
        <v>66</v>
      </c>
      <c r="C12" s="23" t="s">
        <v>46</v>
      </c>
      <c r="D12" s="23" t="s">
        <v>10</v>
      </c>
      <c r="E12" s="23" t="s">
        <v>59</v>
      </c>
      <c r="F12" s="24" t="s">
        <v>55</v>
      </c>
      <c r="G12" s="24" t="s">
        <v>10</v>
      </c>
      <c r="H12" s="24" t="s">
        <v>10</v>
      </c>
      <c r="I12" s="25">
        <v>127535985250.99</v>
      </c>
      <c r="J12" s="25">
        <v>145500000</v>
      </c>
      <c r="K12" s="25">
        <v>104536892448.86</v>
      </c>
      <c r="L12" s="25">
        <v>34106126293.41</v>
      </c>
      <c r="M12" s="25">
        <v>95259825628.63</v>
      </c>
      <c r="N12" s="25">
        <v>0</v>
      </c>
      <c r="O12" s="25">
        <v>16827727212.22</v>
      </c>
      <c r="P12" s="25">
        <v>23963411650.39</v>
      </c>
      <c r="Q12" s="25">
        <v>2592054251.03</v>
      </c>
      <c r="R12" s="25">
        <v>23144592802.13</v>
      </c>
      <c r="S12" s="25">
        <v>115770885825.71</v>
      </c>
      <c r="T12" s="25">
        <v>500000</v>
      </c>
      <c r="U12" s="25">
        <v>94698590873.09</v>
      </c>
      <c r="V12" s="25">
        <v>32342250866.81</v>
      </c>
      <c r="W12" s="25">
        <v>87440091800.29</v>
      </c>
      <c r="X12" s="25">
        <v>0</v>
      </c>
      <c r="Y12" s="25">
        <v>14030086566.71</v>
      </c>
      <c r="Z12" s="25">
        <v>23168244331.13</v>
      </c>
      <c r="AA12" s="25">
        <v>2402419041.77</v>
      </c>
      <c r="AB12" s="25">
        <v>21072794952.62</v>
      </c>
      <c r="AC12" s="16"/>
      <c r="AD12" s="16"/>
      <c r="AE12" s="26">
        <f>+K12/1000000</f>
        <v>104536.89244886</v>
      </c>
      <c r="AF12" s="26">
        <v>94698.59087309</v>
      </c>
      <c r="AG12" s="26">
        <f>+AF12/AE12*100</f>
        <v>90.58867989539391</v>
      </c>
      <c r="AH12" s="26">
        <f>+M12/1000000</f>
        <v>95259.82562863</v>
      </c>
      <c r="AI12" s="26">
        <v>84872</v>
      </c>
      <c r="AJ12" s="26">
        <v>87440.09180029</v>
      </c>
      <c r="AK12" s="17">
        <f t="shared" si="0"/>
        <v>2568.09180029</v>
      </c>
    </row>
    <row r="13" spans="1:37" ht="24.75" customHeight="1">
      <c r="A13" s="2"/>
      <c r="B13" s="27" t="s">
        <v>5</v>
      </c>
      <c r="C13" s="27" t="s">
        <v>46</v>
      </c>
      <c r="D13" s="27" t="s">
        <v>10</v>
      </c>
      <c r="E13" s="27" t="s">
        <v>17</v>
      </c>
      <c r="F13" s="28" t="s">
        <v>55</v>
      </c>
      <c r="G13" s="28" t="s">
        <v>10</v>
      </c>
      <c r="H13" s="28" t="s">
        <v>10</v>
      </c>
      <c r="I13" s="29">
        <v>7646441435.45</v>
      </c>
      <c r="J13" s="29">
        <v>0</v>
      </c>
      <c r="K13" s="29">
        <v>7449496435.45</v>
      </c>
      <c r="L13" s="29">
        <v>80688000</v>
      </c>
      <c r="M13" s="29">
        <v>3679254056.51</v>
      </c>
      <c r="N13" s="29">
        <v>0</v>
      </c>
      <c r="O13" s="29">
        <v>1199575594.17</v>
      </c>
      <c r="P13" s="29">
        <v>1488045780.91</v>
      </c>
      <c r="Q13" s="29">
        <v>1163309003.86</v>
      </c>
      <c r="R13" s="29">
        <v>196945000</v>
      </c>
      <c r="S13" s="29">
        <v>6714503107.79</v>
      </c>
      <c r="T13" s="29">
        <v>0</v>
      </c>
      <c r="U13" s="29">
        <v>6517558107.79</v>
      </c>
      <c r="V13" s="29">
        <v>80588000</v>
      </c>
      <c r="W13" s="29">
        <v>3094039575.57</v>
      </c>
      <c r="X13" s="29">
        <v>0</v>
      </c>
      <c r="Y13" s="29">
        <v>996220696.71</v>
      </c>
      <c r="Z13" s="29">
        <v>1400415912.54</v>
      </c>
      <c r="AA13" s="29">
        <v>1107469922.97</v>
      </c>
      <c r="AB13" s="29">
        <v>196945000</v>
      </c>
      <c r="AC13" s="21"/>
      <c r="AD13" s="21"/>
      <c r="AE13" s="30">
        <f aca="true" t="shared" si="1" ref="AE13:AE27">+K13/1000000</f>
        <v>7449.49643545</v>
      </c>
      <c r="AF13" s="30">
        <v>6517.55810779</v>
      </c>
      <c r="AG13" s="30">
        <f aca="true" t="shared" si="2" ref="AG13:AG27">+AF13/AE13*100</f>
        <v>87.48991511392401</v>
      </c>
      <c r="AH13" s="30">
        <f aca="true" t="shared" si="3" ref="AH13:AH27">+M13/1000000</f>
        <v>3679.2540565100003</v>
      </c>
      <c r="AI13" s="30">
        <v>3042.7</v>
      </c>
      <c r="AJ13" s="30">
        <v>3094.03957557</v>
      </c>
      <c r="AK13" s="22">
        <f t="shared" si="0"/>
        <v>51.33957557000031</v>
      </c>
    </row>
    <row r="14" spans="1:37" ht="24.75" customHeight="1">
      <c r="A14" s="2"/>
      <c r="B14" s="27" t="s">
        <v>58</v>
      </c>
      <c r="C14" s="27" t="s">
        <v>46</v>
      </c>
      <c r="D14" s="27" t="s">
        <v>10</v>
      </c>
      <c r="E14" s="27" t="s">
        <v>35</v>
      </c>
      <c r="F14" s="28" t="s">
        <v>55</v>
      </c>
      <c r="G14" s="28" t="s">
        <v>10</v>
      </c>
      <c r="H14" s="28" t="s">
        <v>10</v>
      </c>
      <c r="I14" s="29">
        <v>52155621.55</v>
      </c>
      <c r="J14" s="29">
        <v>0</v>
      </c>
      <c r="K14" s="29">
        <v>52155621.55</v>
      </c>
      <c r="L14" s="29">
        <v>91266569</v>
      </c>
      <c r="M14" s="29">
        <v>52184800</v>
      </c>
      <c r="N14" s="29">
        <v>0</v>
      </c>
      <c r="O14" s="29">
        <v>1189300</v>
      </c>
      <c r="P14" s="29">
        <v>39081769</v>
      </c>
      <c r="Q14" s="29">
        <v>50966321.55</v>
      </c>
      <c r="R14" s="29">
        <v>0</v>
      </c>
      <c r="S14" s="29">
        <v>49668848.44</v>
      </c>
      <c r="T14" s="29">
        <v>0</v>
      </c>
      <c r="U14" s="29">
        <v>49668848.44</v>
      </c>
      <c r="V14" s="29">
        <v>89961276</v>
      </c>
      <c r="W14" s="29">
        <v>52184800</v>
      </c>
      <c r="X14" s="29">
        <v>0</v>
      </c>
      <c r="Y14" s="29">
        <v>1189300</v>
      </c>
      <c r="Z14" s="29">
        <v>37776476</v>
      </c>
      <c r="AA14" s="29">
        <v>48479548.44</v>
      </c>
      <c r="AB14" s="29">
        <v>0</v>
      </c>
      <c r="AC14" s="21"/>
      <c r="AD14" s="21"/>
      <c r="AE14" s="30">
        <f t="shared" si="1"/>
        <v>52.15562155</v>
      </c>
      <c r="AF14" s="30">
        <v>49.66884844</v>
      </c>
      <c r="AG14" s="30">
        <f t="shared" si="2"/>
        <v>95.23201327853795</v>
      </c>
      <c r="AH14" s="30">
        <f t="shared" si="3"/>
        <v>52.1848</v>
      </c>
      <c r="AI14" s="30">
        <v>53.5</v>
      </c>
      <c r="AJ14" s="30">
        <v>52.1848</v>
      </c>
      <c r="AK14" s="22">
        <f t="shared" si="0"/>
        <v>-1.3151999999999973</v>
      </c>
    </row>
    <row r="15" spans="1:37" ht="42" customHeight="1">
      <c r="A15" s="2"/>
      <c r="B15" s="27" t="s">
        <v>7</v>
      </c>
      <c r="C15" s="27" t="s">
        <v>46</v>
      </c>
      <c r="D15" s="27" t="s">
        <v>10</v>
      </c>
      <c r="E15" s="27" t="s">
        <v>53</v>
      </c>
      <c r="F15" s="28" t="s">
        <v>55</v>
      </c>
      <c r="G15" s="28" t="s">
        <v>10</v>
      </c>
      <c r="H15" s="28" t="s">
        <v>10</v>
      </c>
      <c r="I15" s="29">
        <v>825928245.55</v>
      </c>
      <c r="J15" s="29">
        <v>0</v>
      </c>
      <c r="K15" s="29">
        <v>825928245.55</v>
      </c>
      <c r="L15" s="29">
        <v>82644419</v>
      </c>
      <c r="M15" s="29">
        <v>625484048</v>
      </c>
      <c r="N15" s="29">
        <v>0</v>
      </c>
      <c r="O15" s="29">
        <v>139236172.05</v>
      </c>
      <c r="P15" s="29">
        <v>138077133.22</v>
      </c>
      <c r="Q15" s="29">
        <v>5775311.28</v>
      </c>
      <c r="R15" s="29">
        <v>0</v>
      </c>
      <c r="S15" s="29">
        <v>800107667.57</v>
      </c>
      <c r="T15" s="29">
        <v>0</v>
      </c>
      <c r="U15" s="29">
        <v>800107667.57</v>
      </c>
      <c r="V15" s="29">
        <v>82644419</v>
      </c>
      <c r="W15" s="29">
        <v>624434493.15</v>
      </c>
      <c r="X15" s="29">
        <v>0</v>
      </c>
      <c r="Y15" s="29">
        <v>119181588.35</v>
      </c>
      <c r="Z15" s="29">
        <v>133934639.81</v>
      </c>
      <c r="AA15" s="29">
        <v>5201365.26</v>
      </c>
      <c r="AB15" s="29">
        <v>0</v>
      </c>
      <c r="AC15" s="21"/>
      <c r="AD15" s="21"/>
      <c r="AE15" s="30">
        <f t="shared" si="1"/>
        <v>825.9282455499999</v>
      </c>
      <c r="AF15" s="30">
        <v>800.1076675700001</v>
      </c>
      <c r="AG15" s="30">
        <f t="shared" si="2"/>
        <v>96.87375045966549</v>
      </c>
      <c r="AH15" s="30">
        <f t="shared" si="3"/>
        <v>625.484048</v>
      </c>
      <c r="AI15" s="30">
        <v>643.6</v>
      </c>
      <c r="AJ15" s="30">
        <v>624.43449315</v>
      </c>
      <c r="AK15" s="22">
        <f t="shared" si="0"/>
        <v>-19.165506850000043</v>
      </c>
    </row>
    <row r="16" spans="1:37" ht="25.5" customHeight="1">
      <c r="A16" s="2"/>
      <c r="B16" s="27" t="s">
        <v>48</v>
      </c>
      <c r="C16" s="27" t="s">
        <v>46</v>
      </c>
      <c r="D16" s="27" t="s">
        <v>10</v>
      </c>
      <c r="E16" s="27" t="s">
        <v>12</v>
      </c>
      <c r="F16" s="28" t="s">
        <v>55</v>
      </c>
      <c r="G16" s="28" t="s">
        <v>10</v>
      </c>
      <c r="H16" s="28" t="s">
        <v>10</v>
      </c>
      <c r="I16" s="29">
        <v>16026958708.56</v>
      </c>
      <c r="J16" s="29">
        <v>0</v>
      </c>
      <c r="K16" s="29">
        <v>16026958708.56</v>
      </c>
      <c r="L16" s="29">
        <v>232586675.1</v>
      </c>
      <c r="M16" s="29">
        <v>14946612860.54</v>
      </c>
      <c r="N16" s="29">
        <v>0</v>
      </c>
      <c r="O16" s="29">
        <v>561200363.26</v>
      </c>
      <c r="P16" s="29">
        <v>621136578.71</v>
      </c>
      <c r="Q16" s="29">
        <v>130595581.15</v>
      </c>
      <c r="R16" s="29">
        <v>0</v>
      </c>
      <c r="S16" s="29">
        <v>12923234206.25</v>
      </c>
      <c r="T16" s="29">
        <v>0</v>
      </c>
      <c r="U16" s="29">
        <v>12923234206.25</v>
      </c>
      <c r="V16" s="29">
        <v>231286675</v>
      </c>
      <c r="W16" s="29">
        <v>12215003754.67</v>
      </c>
      <c r="X16" s="29">
        <v>0</v>
      </c>
      <c r="Y16" s="29">
        <v>321186917.56</v>
      </c>
      <c r="Z16" s="29">
        <v>525160863.2</v>
      </c>
      <c r="AA16" s="29">
        <v>93169345.82</v>
      </c>
      <c r="AB16" s="29">
        <v>0</v>
      </c>
      <c r="AC16" s="21"/>
      <c r="AD16" s="21"/>
      <c r="AE16" s="30">
        <f t="shared" si="1"/>
        <v>16026.95870856</v>
      </c>
      <c r="AF16" s="30">
        <v>12923.23420625</v>
      </c>
      <c r="AG16" s="30">
        <f t="shared" si="2"/>
        <v>80.63435141532935</v>
      </c>
      <c r="AH16" s="30">
        <f t="shared" si="3"/>
        <v>14946.61286054</v>
      </c>
      <c r="AI16" s="30">
        <v>8788.3</v>
      </c>
      <c r="AJ16" s="30">
        <v>12215.00375467</v>
      </c>
      <c r="AK16" s="22">
        <f t="shared" si="0"/>
        <v>3426.703754670001</v>
      </c>
    </row>
    <row r="17" spans="1:37" ht="24" customHeight="1">
      <c r="A17" s="2"/>
      <c r="B17" s="27" t="s">
        <v>50</v>
      </c>
      <c r="C17" s="27" t="s">
        <v>46</v>
      </c>
      <c r="D17" s="27" t="s">
        <v>10</v>
      </c>
      <c r="E17" s="27" t="s">
        <v>25</v>
      </c>
      <c r="F17" s="28" t="s">
        <v>55</v>
      </c>
      <c r="G17" s="28" t="s">
        <v>10</v>
      </c>
      <c r="H17" s="28" t="s">
        <v>10</v>
      </c>
      <c r="I17" s="29">
        <v>7598450129.4</v>
      </c>
      <c r="J17" s="29">
        <v>0</v>
      </c>
      <c r="K17" s="29">
        <v>7598450129.4</v>
      </c>
      <c r="L17" s="29">
        <v>2893757218.7</v>
      </c>
      <c r="M17" s="29">
        <v>4515440949.28</v>
      </c>
      <c r="N17" s="29">
        <v>0</v>
      </c>
      <c r="O17" s="29">
        <v>4540753377.82</v>
      </c>
      <c r="P17" s="29">
        <v>620613962.71</v>
      </c>
      <c r="Q17" s="29">
        <v>815399058.29</v>
      </c>
      <c r="R17" s="29">
        <v>0</v>
      </c>
      <c r="S17" s="29">
        <v>5378945352.78</v>
      </c>
      <c r="T17" s="29">
        <v>0</v>
      </c>
      <c r="U17" s="29">
        <v>5378945352.78</v>
      </c>
      <c r="V17" s="29">
        <v>1683447758.59</v>
      </c>
      <c r="W17" s="29">
        <v>3026366314.14</v>
      </c>
      <c r="X17" s="29">
        <v>0</v>
      </c>
      <c r="Y17" s="29">
        <v>2788351192.63</v>
      </c>
      <c r="Z17" s="29">
        <v>499856476.46</v>
      </c>
      <c r="AA17" s="29">
        <v>747819128.14</v>
      </c>
      <c r="AB17" s="29">
        <v>0</v>
      </c>
      <c r="AC17" s="21"/>
      <c r="AD17" s="21"/>
      <c r="AE17" s="30">
        <f t="shared" si="1"/>
        <v>7598.450129399999</v>
      </c>
      <c r="AF17" s="30">
        <v>5378.94535278</v>
      </c>
      <c r="AG17" s="30">
        <f t="shared" si="2"/>
        <v>70.79003298274908</v>
      </c>
      <c r="AH17" s="30">
        <f t="shared" si="3"/>
        <v>4515.44094928</v>
      </c>
      <c r="AI17" s="30">
        <v>3759.2</v>
      </c>
      <c r="AJ17" s="30">
        <v>3026.3663141399998</v>
      </c>
      <c r="AK17" s="22">
        <f t="shared" si="0"/>
        <v>-732.8336858600001</v>
      </c>
    </row>
    <row r="18" spans="1:37" ht="23.25" customHeight="1">
      <c r="A18" s="2"/>
      <c r="B18" s="27" t="s">
        <v>37</v>
      </c>
      <c r="C18" s="27" t="s">
        <v>46</v>
      </c>
      <c r="D18" s="27" t="s">
        <v>10</v>
      </c>
      <c r="E18" s="27" t="s">
        <v>49</v>
      </c>
      <c r="F18" s="28" t="s">
        <v>55</v>
      </c>
      <c r="G18" s="28" t="s">
        <v>10</v>
      </c>
      <c r="H18" s="28" t="s">
        <v>10</v>
      </c>
      <c r="I18" s="29">
        <v>125663620</v>
      </c>
      <c r="J18" s="29">
        <v>0</v>
      </c>
      <c r="K18" s="29">
        <v>125663620</v>
      </c>
      <c r="L18" s="29">
        <v>0</v>
      </c>
      <c r="M18" s="29">
        <v>125663620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125470571.17</v>
      </c>
      <c r="T18" s="29">
        <v>0</v>
      </c>
      <c r="U18" s="29">
        <v>125470571.17</v>
      </c>
      <c r="V18" s="29">
        <v>0</v>
      </c>
      <c r="W18" s="29">
        <v>125470571.17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1"/>
      <c r="AD18" s="21"/>
      <c r="AE18" s="30">
        <f t="shared" si="1"/>
        <v>125.66362</v>
      </c>
      <c r="AF18" s="30">
        <v>125.47057117</v>
      </c>
      <c r="AG18" s="30">
        <f t="shared" si="2"/>
        <v>99.84637651692671</v>
      </c>
      <c r="AH18" s="30">
        <f t="shared" si="3"/>
        <v>125.66362</v>
      </c>
      <c r="AI18" s="30">
        <v>128.5</v>
      </c>
      <c r="AJ18" s="30">
        <v>125.47057117</v>
      </c>
      <c r="AK18" s="22">
        <f t="shared" si="0"/>
        <v>-3.0294288300000005</v>
      </c>
    </row>
    <row r="19" spans="1:37" ht="24" customHeight="1">
      <c r="A19" s="2"/>
      <c r="B19" s="27" t="s">
        <v>11</v>
      </c>
      <c r="C19" s="27" t="s">
        <v>46</v>
      </c>
      <c r="D19" s="27" t="s">
        <v>10</v>
      </c>
      <c r="E19" s="27" t="s">
        <v>2</v>
      </c>
      <c r="F19" s="28" t="s">
        <v>55</v>
      </c>
      <c r="G19" s="28" t="s">
        <v>10</v>
      </c>
      <c r="H19" s="28" t="s">
        <v>10</v>
      </c>
      <c r="I19" s="29">
        <v>33052601082.16</v>
      </c>
      <c r="J19" s="29">
        <v>0</v>
      </c>
      <c r="K19" s="29">
        <v>33052601082.16</v>
      </c>
      <c r="L19" s="29">
        <v>20304516111.9</v>
      </c>
      <c r="M19" s="29">
        <v>26744849166</v>
      </c>
      <c r="N19" s="29">
        <v>0</v>
      </c>
      <c r="O19" s="29">
        <v>9097013766.61</v>
      </c>
      <c r="P19" s="29">
        <v>17498900899</v>
      </c>
      <c r="Q19" s="29">
        <v>16353362.45</v>
      </c>
      <c r="R19" s="29">
        <v>0</v>
      </c>
      <c r="S19" s="29">
        <v>31827835862.19</v>
      </c>
      <c r="T19" s="29">
        <v>0</v>
      </c>
      <c r="U19" s="29">
        <v>31827835862.19</v>
      </c>
      <c r="V19" s="29">
        <v>20227536511.9</v>
      </c>
      <c r="W19" s="29">
        <v>26335572450.5</v>
      </c>
      <c r="X19" s="29">
        <v>0</v>
      </c>
      <c r="Y19" s="29">
        <v>8582212217.58</v>
      </c>
      <c r="Z19" s="29">
        <v>17122108882.79</v>
      </c>
      <c r="AA19" s="29">
        <v>15478823.22</v>
      </c>
      <c r="AB19" s="29">
        <v>0</v>
      </c>
      <c r="AC19" s="21"/>
      <c r="AD19" s="21"/>
      <c r="AE19" s="30">
        <f t="shared" si="1"/>
        <v>33052.60108216</v>
      </c>
      <c r="AF19" s="30">
        <v>31827.835862189997</v>
      </c>
      <c r="AG19" s="30">
        <f t="shared" si="2"/>
        <v>96.29449671169431</v>
      </c>
      <c r="AH19" s="30">
        <f t="shared" si="3"/>
        <v>26744.849166</v>
      </c>
      <c r="AI19" s="30">
        <v>27885</v>
      </c>
      <c r="AJ19" s="30">
        <v>26335.5724505</v>
      </c>
      <c r="AK19" s="22">
        <f t="shared" si="0"/>
        <v>-1549.4275495000002</v>
      </c>
    </row>
    <row r="20" spans="1:37" ht="24" customHeight="1">
      <c r="A20" s="2"/>
      <c r="B20" s="27" t="s">
        <v>31</v>
      </c>
      <c r="C20" s="27" t="s">
        <v>46</v>
      </c>
      <c r="D20" s="27" t="s">
        <v>10</v>
      </c>
      <c r="E20" s="27" t="s">
        <v>19</v>
      </c>
      <c r="F20" s="28" t="s">
        <v>55</v>
      </c>
      <c r="G20" s="28" t="s">
        <v>10</v>
      </c>
      <c r="H20" s="28" t="s">
        <v>10</v>
      </c>
      <c r="I20" s="29">
        <v>2575087360.2</v>
      </c>
      <c r="J20" s="29">
        <v>0</v>
      </c>
      <c r="K20" s="29">
        <v>2575087360.2</v>
      </c>
      <c r="L20" s="29">
        <v>19888433.1</v>
      </c>
      <c r="M20" s="29">
        <v>1134808102.1</v>
      </c>
      <c r="N20" s="29">
        <v>0</v>
      </c>
      <c r="O20" s="29">
        <v>260517792</v>
      </c>
      <c r="P20" s="29">
        <v>828024567.11</v>
      </c>
      <c r="Q20" s="29">
        <v>371625332.09</v>
      </c>
      <c r="R20" s="29">
        <v>0</v>
      </c>
      <c r="S20" s="29">
        <v>2466009476.31</v>
      </c>
      <c r="T20" s="29">
        <v>0</v>
      </c>
      <c r="U20" s="29">
        <v>2466009476.31</v>
      </c>
      <c r="V20" s="29">
        <v>19688433.1</v>
      </c>
      <c r="W20" s="29">
        <v>1092716021.1</v>
      </c>
      <c r="X20" s="29">
        <v>0</v>
      </c>
      <c r="Y20" s="29">
        <v>240598152.65</v>
      </c>
      <c r="Z20" s="29">
        <v>801655494.01</v>
      </c>
      <c r="AA20" s="29">
        <v>350728241.65</v>
      </c>
      <c r="AB20" s="29">
        <v>0</v>
      </c>
      <c r="AC20" s="21"/>
      <c r="AD20" s="21"/>
      <c r="AE20" s="30">
        <f t="shared" si="1"/>
        <v>2575.0873601999997</v>
      </c>
      <c r="AF20" s="30">
        <v>2466.00947631</v>
      </c>
      <c r="AG20" s="30">
        <f t="shared" si="2"/>
        <v>95.76410938223361</v>
      </c>
      <c r="AH20" s="30">
        <f t="shared" si="3"/>
        <v>1134.8081020999998</v>
      </c>
      <c r="AI20" s="30">
        <v>1197.1</v>
      </c>
      <c r="AJ20" s="30">
        <v>1092.7160210999998</v>
      </c>
      <c r="AK20" s="22">
        <f t="shared" si="0"/>
        <v>-104.3839789000001</v>
      </c>
    </row>
    <row r="21" spans="1:37" ht="24" customHeight="1">
      <c r="A21" s="2"/>
      <c r="B21" s="27" t="s">
        <v>33</v>
      </c>
      <c r="C21" s="27" t="s">
        <v>46</v>
      </c>
      <c r="D21" s="27" t="s">
        <v>10</v>
      </c>
      <c r="E21" s="27" t="s">
        <v>38</v>
      </c>
      <c r="F21" s="28" t="s">
        <v>55</v>
      </c>
      <c r="G21" s="28" t="s">
        <v>10</v>
      </c>
      <c r="H21" s="28" t="s">
        <v>10</v>
      </c>
      <c r="I21" s="29">
        <v>43031874504.04</v>
      </c>
      <c r="J21" s="29">
        <v>0</v>
      </c>
      <c r="K21" s="29">
        <v>20229726701.91</v>
      </c>
      <c r="L21" s="29">
        <v>15000000</v>
      </c>
      <c r="M21" s="29">
        <v>20226006903.91</v>
      </c>
      <c r="N21" s="29">
        <v>0</v>
      </c>
      <c r="O21" s="29">
        <v>566355</v>
      </c>
      <c r="P21" s="29">
        <v>18138443</v>
      </c>
      <c r="Q21" s="29">
        <v>15000</v>
      </c>
      <c r="R21" s="29">
        <v>22802147802.13</v>
      </c>
      <c r="S21" s="29">
        <v>39785366102.64</v>
      </c>
      <c r="T21" s="29">
        <v>0</v>
      </c>
      <c r="U21" s="29">
        <v>18910016150.02</v>
      </c>
      <c r="V21" s="29">
        <v>15000000</v>
      </c>
      <c r="W21" s="29">
        <v>18913241806.06</v>
      </c>
      <c r="X21" s="29">
        <v>0</v>
      </c>
      <c r="Y21" s="29">
        <v>-5179039</v>
      </c>
      <c r="Z21" s="29">
        <v>16938382.96</v>
      </c>
      <c r="AA21" s="29">
        <v>15000</v>
      </c>
      <c r="AB21" s="29">
        <v>20875349952.62</v>
      </c>
      <c r="AC21" s="21"/>
      <c r="AD21" s="21"/>
      <c r="AE21" s="30">
        <f t="shared" si="1"/>
        <v>20229.72670191</v>
      </c>
      <c r="AF21" s="30">
        <v>18910.01615002</v>
      </c>
      <c r="AG21" s="30">
        <f t="shared" si="2"/>
        <v>93.4763797290183</v>
      </c>
      <c r="AH21" s="30">
        <f t="shared" si="3"/>
        <v>20226.006903909998</v>
      </c>
      <c r="AI21" s="30">
        <v>15265.8</v>
      </c>
      <c r="AJ21" s="30">
        <v>18913.241806060003</v>
      </c>
      <c r="AK21" s="22">
        <f t="shared" si="0"/>
        <v>3647.4418060600037</v>
      </c>
    </row>
    <row r="22" spans="1:37" ht="25.5" customHeight="1">
      <c r="A22" s="2"/>
      <c r="B22" s="27" t="s">
        <v>8</v>
      </c>
      <c r="C22" s="27" t="s">
        <v>46</v>
      </c>
      <c r="D22" s="27" t="s">
        <v>10</v>
      </c>
      <c r="E22" s="27" t="s">
        <v>20</v>
      </c>
      <c r="F22" s="28" t="s">
        <v>55</v>
      </c>
      <c r="G22" s="28" t="s">
        <v>10</v>
      </c>
      <c r="H22" s="28" t="s">
        <v>10</v>
      </c>
      <c r="I22" s="29">
        <v>13777089052.49</v>
      </c>
      <c r="J22" s="29">
        <v>0</v>
      </c>
      <c r="K22" s="29">
        <v>13777089052.49</v>
      </c>
      <c r="L22" s="29">
        <v>1519491506.62</v>
      </c>
      <c r="M22" s="29">
        <v>13856129868.28</v>
      </c>
      <c r="N22" s="29">
        <v>0</v>
      </c>
      <c r="O22" s="29">
        <v>759110064.31</v>
      </c>
      <c r="P22" s="29">
        <v>672883854.68</v>
      </c>
      <c r="Q22" s="29">
        <v>8456771.84</v>
      </c>
      <c r="R22" s="29">
        <v>0</v>
      </c>
      <c r="S22" s="29">
        <v>12962631573.69</v>
      </c>
      <c r="T22" s="29">
        <v>0</v>
      </c>
      <c r="U22" s="29">
        <v>12962631573.69</v>
      </c>
      <c r="V22" s="29">
        <v>1519491504.23</v>
      </c>
      <c r="W22" s="29">
        <v>13071509620.72</v>
      </c>
      <c r="X22" s="29">
        <v>0</v>
      </c>
      <c r="Y22" s="29">
        <v>750118306.43</v>
      </c>
      <c r="Z22" s="29">
        <v>652894113.5</v>
      </c>
      <c r="AA22" s="29">
        <v>7601037.27</v>
      </c>
      <c r="AB22" s="29">
        <v>0</v>
      </c>
      <c r="AC22" s="21"/>
      <c r="AD22" s="21"/>
      <c r="AE22" s="30">
        <f t="shared" si="1"/>
        <v>13777.08905249</v>
      </c>
      <c r="AF22" s="30">
        <v>12962.63157369</v>
      </c>
      <c r="AG22" s="30">
        <f t="shared" si="2"/>
        <v>94.08831955940067</v>
      </c>
      <c r="AH22" s="30">
        <f t="shared" si="3"/>
        <v>13856.12986828</v>
      </c>
      <c r="AI22" s="30">
        <v>14221.6</v>
      </c>
      <c r="AJ22" s="30">
        <v>13071.509620719999</v>
      </c>
      <c r="AK22" s="22">
        <f t="shared" si="0"/>
        <v>-1150.0903792800018</v>
      </c>
    </row>
    <row r="23" spans="1:37" ht="24.75" customHeight="1">
      <c r="A23" s="2"/>
      <c r="B23" s="27" t="s">
        <v>57</v>
      </c>
      <c r="C23" s="27" t="s">
        <v>46</v>
      </c>
      <c r="D23" s="27" t="s">
        <v>10</v>
      </c>
      <c r="E23" s="27" t="s">
        <v>40</v>
      </c>
      <c r="F23" s="28" t="s">
        <v>55</v>
      </c>
      <c r="G23" s="28" t="s">
        <v>10</v>
      </c>
      <c r="H23" s="28" t="s">
        <v>10</v>
      </c>
      <c r="I23" s="29">
        <v>1523133141.52</v>
      </c>
      <c r="J23" s="29">
        <v>0</v>
      </c>
      <c r="K23" s="29">
        <v>1523133141.52</v>
      </c>
      <c r="L23" s="29">
        <v>18637000</v>
      </c>
      <c r="M23" s="29">
        <v>1233158830</v>
      </c>
      <c r="N23" s="29">
        <v>0</v>
      </c>
      <c r="O23" s="29">
        <v>177613505</v>
      </c>
      <c r="P23" s="29">
        <v>110740298</v>
      </c>
      <c r="Q23" s="29">
        <v>20257508.52</v>
      </c>
      <c r="R23" s="29">
        <v>0</v>
      </c>
      <c r="S23" s="29">
        <v>1480333509.19</v>
      </c>
      <c r="T23" s="29">
        <v>0</v>
      </c>
      <c r="U23" s="29">
        <v>1480333509.19</v>
      </c>
      <c r="V23" s="29">
        <v>18637000</v>
      </c>
      <c r="W23" s="29">
        <v>1231658830</v>
      </c>
      <c r="X23" s="29">
        <v>0</v>
      </c>
      <c r="Y23" s="29">
        <v>150819163.11</v>
      </c>
      <c r="Z23" s="29">
        <v>99241062.08</v>
      </c>
      <c r="AA23" s="29">
        <v>17251454</v>
      </c>
      <c r="AB23" s="29">
        <v>0</v>
      </c>
      <c r="AC23" s="21"/>
      <c r="AD23" s="21"/>
      <c r="AE23" s="30">
        <f t="shared" si="1"/>
        <v>1523.13314152</v>
      </c>
      <c r="AF23" s="30">
        <v>1480.33350919</v>
      </c>
      <c r="AG23" s="30">
        <f t="shared" si="2"/>
        <v>97.19002684904564</v>
      </c>
      <c r="AH23" s="30">
        <f t="shared" si="3"/>
        <v>1233.15883</v>
      </c>
      <c r="AI23" s="30">
        <v>1464.4</v>
      </c>
      <c r="AJ23" s="30">
        <v>1231.65883</v>
      </c>
      <c r="AK23" s="22">
        <f t="shared" si="0"/>
        <v>-232.74117</v>
      </c>
    </row>
    <row r="24" spans="1:37" ht="24.75" customHeight="1">
      <c r="A24" s="2"/>
      <c r="B24" s="27" t="s">
        <v>32</v>
      </c>
      <c r="C24" s="27" t="s">
        <v>46</v>
      </c>
      <c r="D24" s="27" t="s">
        <v>10</v>
      </c>
      <c r="E24" s="27" t="s">
        <v>0</v>
      </c>
      <c r="F24" s="28" t="s">
        <v>55</v>
      </c>
      <c r="G24" s="28" t="s">
        <v>10</v>
      </c>
      <c r="H24" s="28" t="s">
        <v>10</v>
      </c>
      <c r="I24" s="29">
        <v>552076096</v>
      </c>
      <c r="J24" s="29">
        <v>0</v>
      </c>
      <c r="K24" s="29">
        <v>552076096</v>
      </c>
      <c r="L24" s="29">
        <v>0</v>
      </c>
      <c r="M24" s="29">
        <v>392260037</v>
      </c>
      <c r="N24" s="29">
        <v>0</v>
      </c>
      <c r="O24" s="29">
        <v>48743210</v>
      </c>
      <c r="P24" s="29">
        <v>111072849</v>
      </c>
      <c r="Q24" s="29">
        <v>0</v>
      </c>
      <c r="R24" s="29">
        <v>0</v>
      </c>
      <c r="S24" s="29">
        <v>542194502.16</v>
      </c>
      <c r="T24" s="29">
        <v>0</v>
      </c>
      <c r="U24" s="29">
        <v>542194502.16</v>
      </c>
      <c r="V24" s="29">
        <v>0</v>
      </c>
      <c r="W24" s="29">
        <v>386424143.46</v>
      </c>
      <c r="X24" s="29">
        <v>0</v>
      </c>
      <c r="Y24" s="29">
        <v>47094745</v>
      </c>
      <c r="Z24" s="29">
        <v>108675613.7</v>
      </c>
      <c r="AA24" s="29">
        <v>0</v>
      </c>
      <c r="AB24" s="29">
        <v>0</v>
      </c>
      <c r="AC24" s="21"/>
      <c r="AD24" s="21"/>
      <c r="AE24" s="30">
        <f t="shared" si="1"/>
        <v>552.076096</v>
      </c>
      <c r="AF24" s="30">
        <v>542.19450216</v>
      </c>
      <c r="AG24" s="30">
        <f t="shared" si="2"/>
        <v>98.21010293479542</v>
      </c>
      <c r="AH24" s="30">
        <f t="shared" si="3"/>
        <v>392.260037</v>
      </c>
      <c r="AI24" s="30">
        <v>404.4</v>
      </c>
      <c r="AJ24" s="30">
        <v>386.42414346</v>
      </c>
      <c r="AK24" s="22">
        <f t="shared" si="0"/>
        <v>-17.975856539999995</v>
      </c>
    </row>
    <row r="25" spans="1:37" ht="41.25" customHeight="1">
      <c r="A25" s="2"/>
      <c r="B25" s="27" t="s">
        <v>13</v>
      </c>
      <c r="C25" s="27" t="s">
        <v>46</v>
      </c>
      <c r="D25" s="27" t="s">
        <v>10</v>
      </c>
      <c r="E25" s="27" t="s">
        <v>14</v>
      </c>
      <c r="F25" s="28" t="s">
        <v>55</v>
      </c>
      <c r="G25" s="28" t="s">
        <v>10</v>
      </c>
      <c r="H25" s="28" t="s">
        <v>10</v>
      </c>
      <c r="I25" s="29">
        <v>669874509.07</v>
      </c>
      <c r="J25" s="29">
        <v>0</v>
      </c>
      <c r="K25" s="29">
        <v>669874509.07</v>
      </c>
      <c r="L25" s="29">
        <v>0</v>
      </c>
      <c r="M25" s="29">
        <v>613608000.04</v>
      </c>
      <c r="N25" s="29">
        <v>0</v>
      </c>
      <c r="O25" s="29">
        <v>42207712</v>
      </c>
      <c r="P25" s="29">
        <v>14058797.03</v>
      </c>
      <c r="Q25" s="29">
        <v>0</v>
      </c>
      <c r="R25" s="29">
        <v>0</v>
      </c>
      <c r="S25" s="29">
        <v>646712482.35</v>
      </c>
      <c r="T25" s="29">
        <v>0</v>
      </c>
      <c r="U25" s="29">
        <v>646712482.35</v>
      </c>
      <c r="V25" s="29">
        <v>0</v>
      </c>
      <c r="W25" s="29">
        <v>595423257.66</v>
      </c>
      <c r="X25" s="29">
        <v>0</v>
      </c>
      <c r="Y25" s="29">
        <v>38293325.69</v>
      </c>
      <c r="Z25" s="29">
        <v>12995899</v>
      </c>
      <c r="AA25" s="29">
        <v>0</v>
      </c>
      <c r="AB25" s="29">
        <v>0</v>
      </c>
      <c r="AC25" s="21"/>
      <c r="AD25" s="21"/>
      <c r="AE25" s="30">
        <f t="shared" si="1"/>
        <v>669.87450907</v>
      </c>
      <c r="AF25" s="30">
        <v>646.7124823500001</v>
      </c>
      <c r="AG25" s="30">
        <f t="shared" si="2"/>
        <v>96.5423334659866</v>
      </c>
      <c r="AH25" s="30">
        <f t="shared" si="3"/>
        <v>613.60800004</v>
      </c>
      <c r="AI25" s="30">
        <v>171</v>
      </c>
      <c r="AJ25" s="30">
        <v>595.42325766</v>
      </c>
      <c r="AK25" s="22">
        <f t="shared" si="0"/>
        <v>424.42325766</v>
      </c>
    </row>
    <row r="26" spans="1:37" ht="60" customHeight="1">
      <c r="A26" s="2"/>
      <c r="B26" s="27" t="s">
        <v>42</v>
      </c>
      <c r="C26" s="27" t="s">
        <v>46</v>
      </c>
      <c r="D26" s="27" t="s">
        <v>10</v>
      </c>
      <c r="E26" s="27" t="s">
        <v>34</v>
      </c>
      <c r="F26" s="28" t="s">
        <v>55</v>
      </c>
      <c r="G26" s="28" t="s">
        <v>10</v>
      </c>
      <c r="H26" s="28" t="s">
        <v>10</v>
      </c>
      <c r="I26" s="29">
        <v>78651745</v>
      </c>
      <c r="J26" s="29">
        <v>145500000</v>
      </c>
      <c r="K26" s="29">
        <v>78651745</v>
      </c>
      <c r="L26" s="29">
        <v>8847650359.99</v>
      </c>
      <c r="M26" s="29">
        <v>7114364386.97</v>
      </c>
      <c r="N26" s="29">
        <v>0</v>
      </c>
      <c r="O26" s="29">
        <v>0</v>
      </c>
      <c r="P26" s="29">
        <v>1802636718.02</v>
      </c>
      <c r="Q26" s="29">
        <v>9301000</v>
      </c>
      <c r="R26" s="29">
        <v>145500000</v>
      </c>
      <c r="S26" s="29">
        <v>67872563.18</v>
      </c>
      <c r="T26" s="29">
        <v>500000</v>
      </c>
      <c r="U26" s="29">
        <v>67872563.18</v>
      </c>
      <c r="V26" s="29">
        <v>8373969288.99</v>
      </c>
      <c r="W26" s="29">
        <v>6676046162.09</v>
      </c>
      <c r="X26" s="29">
        <v>0</v>
      </c>
      <c r="Y26" s="29">
        <v>0</v>
      </c>
      <c r="Z26" s="29">
        <v>1756590515.08</v>
      </c>
      <c r="AA26" s="29">
        <v>9205175</v>
      </c>
      <c r="AB26" s="29">
        <v>500000</v>
      </c>
      <c r="AC26" s="21"/>
      <c r="AD26" s="21"/>
      <c r="AE26" s="30">
        <f t="shared" si="1"/>
        <v>78.651745</v>
      </c>
      <c r="AF26" s="30">
        <v>67.87256318</v>
      </c>
      <c r="AG26" s="30">
        <f t="shared" si="2"/>
        <v>86.29505064382232</v>
      </c>
      <c r="AH26" s="30">
        <f t="shared" si="3"/>
        <v>7114.36438697</v>
      </c>
      <c r="AI26" s="30">
        <v>7847.2</v>
      </c>
      <c r="AJ26" s="30">
        <v>6676.0461620900005</v>
      </c>
      <c r="AK26" s="22">
        <f t="shared" si="0"/>
        <v>-1171.1538379099993</v>
      </c>
    </row>
    <row r="27" spans="1:37" ht="26.25" customHeight="1">
      <c r="A27" s="2"/>
      <c r="B27" s="31" t="s">
        <v>3</v>
      </c>
      <c r="C27" s="31" t="s">
        <v>1</v>
      </c>
      <c r="D27" s="31" t="s">
        <v>10</v>
      </c>
      <c r="E27" s="31" t="s">
        <v>23</v>
      </c>
      <c r="F27" s="32" t="s">
        <v>55</v>
      </c>
      <c r="G27" s="32" t="s">
        <v>10</v>
      </c>
      <c r="H27" s="32" t="s">
        <v>10</v>
      </c>
      <c r="I27" s="25">
        <v>-6945805129.8</v>
      </c>
      <c r="J27" s="33">
        <v>0</v>
      </c>
      <c r="K27" s="25">
        <v>-6758611480.97</v>
      </c>
      <c r="L27" s="33">
        <v>0</v>
      </c>
      <c r="M27" s="25">
        <v>-4608207116.63</v>
      </c>
      <c r="N27" s="33">
        <v>0</v>
      </c>
      <c r="O27" s="25">
        <v>-1519311825.33</v>
      </c>
      <c r="P27" s="25">
        <v>-458825549.73</v>
      </c>
      <c r="Q27" s="25">
        <v>-172266989.28</v>
      </c>
      <c r="R27" s="33">
        <v>-187193648.83</v>
      </c>
      <c r="S27" s="25">
        <v>-4048698200.63</v>
      </c>
      <c r="T27" s="25">
        <v>0</v>
      </c>
      <c r="U27" s="25">
        <v>-4108690562.46</v>
      </c>
      <c r="V27" s="25">
        <v>0</v>
      </c>
      <c r="W27" s="25">
        <v>-3321140390.54</v>
      </c>
      <c r="X27" s="25">
        <v>0</v>
      </c>
      <c r="Y27" s="25">
        <v>-589690409.94</v>
      </c>
      <c r="Z27" s="25">
        <v>-142885417.04</v>
      </c>
      <c r="AA27" s="25">
        <v>-54974344.94</v>
      </c>
      <c r="AB27" s="25">
        <v>59992361.83</v>
      </c>
      <c r="AC27" s="16"/>
      <c r="AD27" s="16"/>
      <c r="AE27" s="26">
        <f t="shared" si="1"/>
        <v>-6758.61148097</v>
      </c>
      <c r="AF27" s="26">
        <v>-4108.69056246</v>
      </c>
      <c r="AG27" s="26">
        <f t="shared" si="2"/>
        <v>60.79193298843565</v>
      </c>
      <c r="AH27" s="26">
        <f t="shared" si="3"/>
        <v>-4608.20711663</v>
      </c>
      <c r="AI27" s="26">
        <v>-705</v>
      </c>
      <c r="AJ27" s="26">
        <v>-3321.1403905399998</v>
      </c>
      <c r="AK27" s="17">
        <f t="shared" si="0"/>
        <v>-2616.1403905399998</v>
      </c>
    </row>
  </sheetData>
  <autoFilter ref="B9:AB27"/>
  <mergeCells count="6">
    <mergeCell ref="A5:AB5"/>
    <mergeCell ref="A6:AK7"/>
    <mergeCell ref="A1:AB1"/>
    <mergeCell ref="A2:AB2"/>
    <mergeCell ref="A3:AB3"/>
    <mergeCell ref="A4:AB4"/>
  </mergeCells>
  <printOptions/>
  <pageMargins left="0.77" right="0.18" top="0.17" bottom="0.17" header="0.17" footer="0.17"/>
  <pageSetup fitToHeight="0" fitToWidth="1" horizontalDpi="600" verticalDpi="600" orientation="landscape" paperSize="9" scale="9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садуев </cp:lastModifiedBy>
  <cp:lastPrinted>2016-04-15T12:29:41Z</cp:lastPrinted>
  <dcterms:created xsi:type="dcterms:W3CDTF">2016-02-19T12:32:50Z</dcterms:created>
  <dcterms:modified xsi:type="dcterms:W3CDTF">2016-04-15T12:30:14Z</dcterms:modified>
  <cp:category/>
  <cp:version/>
  <cp:contentType/>
  <cp:contentStatus/>
</cp:coreProperties>
</file>